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vingeiken/Desktop/County Conventions/"/>
    </mc:Choice>
  </mc:AlternateContent>
  <xr:revisionPtr revIDLastSave="0" documentId="13_ncr:1_{AA930483-E718-7641-BDF6-5D6976B486E0}" xr6:coauthVersionLast="45" xr6:coauthVersionMax="45" xr10:uidLastSave="{00000000-0000-0000-0000-000000000000}"/>
  <bookViews>
    <workbookView xWindow="-27540" yWindow="460" windowWidth="27320" windowHeight="16980" activeTab="3" xr2:uid="{003C1D54-C30B-B040-8002-EBEE39475729}"/>
  </bookViews>
  <sheets>
    <sheet name="County breakdown" sheetId="3" r:id="rId1"/>
    <sheet name="District&amp;State Del breakdown" sheetId="1" r:id="rId2"/>
    <sheet name="National Delegate Gender" sheetId="5" r:id="rId3"/>
    <sheet name="Description of viability" sheetId="4" r:id="rId4"/>
  </sheets>
  <definedNames>
    <definedName name="_xlnm._FilterDatabase" localSheetId="0" hidden="1">'County breakdown'!$A$1:$G$1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1" l="1"/>
  <c r="N9" i="1"/>
  <c r="L9" i="1"/>
  <c r="K9" i="1"/>
  <c r="J9" i="1"/>
  <c r="M8" i="1"/>
  <c r="M7" i="1"/>
  <c r="M6" i="1"/>
  <c r="M5" i="1"/>
  <c r="M4" i="1"/>
  <c r="M9" i="1" s="1"/>
  <c r="C66" i="5" l="1"/>
  <c r="C65" i="5"/>
  <c r="C8" i="4" l="1"/>
  <c r="C6" i="4"/>
  <c r="C5" i="4"/>
  <c r="C7" i="4"/>
  <c r="G7" i="3"/>
  <c r="G8" i="3"/>
  <c r="G10" i="3"/>
  <c r="G11" i="3"/>
  <c r="G23" i="3"/>
  <c r="G29" i="3"/>
  <c r="G32" i="3"/>
  <c r="G34" i="3"/>
  <c r="G46" i="3"/>
  <c r="G49" i="3"/>
  <c r="G50" i="3"/>
  <c r="G54" i="3"/>
  <c r="G58" i="3"/>
  <c r="G65" i="3"/>
  <c r="G67" i="3"/>
  <c r="G80" i="3"/>
  <c r="G87" i="3"/>
  <c r="G97" i="3"/>
  <c r="G99" i="3"/>
  <c r="G5" i="3"/>
  <c r="G17" i="3"/>
  <c r="G21" i="3"/>
  <c r="G24" i="3"/>
  <c r="G27" i="3"/>
  <c r="G28" i="3"/>
  <c r="G30" i="3"/>
  <c r="G45" i="3"/>
  <c r="G51" i="3"/>
  <c r="G52" i="3"/>
  <c r="G53" i="3"/>
  <c r="G55" i="3"/>
  <c r="G57" i="3"/>
  <c r="G59" i="3"/>
  <c r="G60" i="3"/>
  <c r="G63" i="3"/>
  <c r="G64" i="3"/>
  <c r="G69" i="3"/>
  <c r="G71" i="3"/>
  <c r="G83" i="3"/>
  <c r="G90" i="3"/>
  <c r="G91" i="3"/>
  <c r="G93" i="3"/>
  <c r="G94" i="3"/>
  <c r="G2" i="3"/>
  <c r="G3" i="3"/>
  <c r="G16" i="3"/>
  <c r="G26" i="3"/>
  <c r="G37" i="3"/>
  <c r="G40" i="3"/>
  <c r="G62" i="3"/>
  <c r="G66" i="3"/>
  <c r="G70" i="3"/>
  <c r="G74" i="3"/>
  <c r="G78" i="3"/>
  <c r="G79" i="3"/>
  <c r="G81" i="3"/>
  <c r="G88" i="3"/>
  <c r="G89" i="3"/>
  <c r="G92" i="3"/>
  <c r="G6" i="3"/>
  <c r="G9" i="3"/>
  <c r="G12" i="3"/>
  <c r="G13" i="3"/>
  <c r="G14" i="3"/>
  <c r="G15" i="3"/>
  <c r="G18" i="3"/>
  <c r="G19" i="3"/>
  <c r="G20" i="3"/>
  <c r="G22" i="3"/>
  <c r="G25" i="3"/>
  <c r="G31" i="3"/>
  <c r="G33" i="3"/>
  <c r="G35" i="3"/>
  <c r="G36" i="3"/>
  <c r="G38" i="3"/>
  <c r="G39" i="3"/>
  <c r="G41" i="3"/>
  <c r="G42" i="3"/>
  <c r="G43" i="3"/>
  <c r="G44" i="3"/>
  <c r="G47" i="3"/>
  <c r="G48" i="3"/>
  <c r="G56" i="3"/>
  <c r="G61" i="3"/>
  <c r="G68" i="3"/>
  <c r="G72" i="3"/>
  <c r="G73" i="3"/>
  <c r="G75" i="3"/>
  <c r="G76" i="3"/>
  <c r="G77" i="3"/>
  <c r="G82" i="3"/>
  <c r="G84" i="3"/>
  <c r="G85" i="3"/>
  <c r="G86" i="3"/>
  <c r="G95" i="3"/>
  <c r="G96" i="3"/>
  <c r="G98" i="3"/>
  <c r="G100" i="3"/>
  <c r="G4" i="3"/>
  <c r="F39" i="1"/>
  <c r="D39" i="1"/>
  <c r="C39" i="1"/>
  <c r="E38" i="1"/>
  <c r="E37" i="1"/>
  <c r="E36" i="1"/>
  <c r="E35" i="1"/>
  <c r="E34" i="1"/>
  <c r="E28" i="1"/>
  <c r="E27" i="1"/>
  <c r="E26" i="1"/>
  <c r="E25" i="1"/>
  <c r="E24" i="1"/>
  <c r="F29" i="1"/>
  <c r="D29" i="1"/>
  <c r="C29" i="1"/>
  <c r="F19" i="1"/>
  <c r="D19" i="1"/>
  <c r="C19" i="1"/>
  <c r="E18" i="1"/>
  <c r="E17" i="1"/>
  <c r="E16" i="1"/>
  <c r="E15" i="1"/>
  <c r="E14" i="1"/>
  <c r="F9" i="1"/>
  <c r="D9" i="1"/>
  <c r="C9" i="1"/>
  <c r="E8" i="1"/>
  <c r="E7" i="1"/>
  <c r="E6" i="1"/>
  <c r="E5" i="1"/>
  <c r="E4" i="1"/>
  <c r="E29" i="1" l="1"/>
  <c r="E39" i="1"/>
  <c r="E9" i="1"/>
  <c r="E19" i="1"/>
</calcChain>
</file>

<file path=xl/sharedStrings.xml><?xml version="1.0" encoding="utf-8"?>
<sst xmlns="http://schemas.openxmlformats.org/spreadsheetml/2006/main" count="298" uniqueCount="148">
  <si>
    <t>CD 1</t>
  </si>
  <si>
    <t>Biden</t>
  </si>
  <si>
    <t>Buttigieg</t>
  </si>
  <si>
    <t>Klobuchar</t>
  </si>
  <si>
    <t>Sanders</t>
  </si>
  <si>
    <t>Warren</t>
  </si>
  <si>
    <t>Pref. Group</t>
  </si>
  <si>
    <t>Pct Delegates</t>
  </si>
  <si>
    <t>Satellite Delegates</t>
  </si>
  <si>
    <t>TOTAL DELEGATES AT CONVENTION</t>
  </si>
  <si>
    <t>CD 2</t>
  </si>
  <si>
    <t>CD 3</t>
  </si>
  <si>
    <t>CD 4</t>
  </si>
  <si>
    <t>Nat'l delegates to elect</t>
  </si>
  <si>
    <t>Out-of-State Satellite Delegates</t>
  </si>
  <si>
    <t>In-state Sat Delegates</t>
  </si>
  <si>
    <t>PLEO to elect</t>
  </si>
  <si>
    <t>Nat'l At-Large to elect</t>
  </si>
  <si>
    <t>biden delegates</t>
  </si>
  <si>
    <t>buttigieg delegates</t>
  </si>
  <si>
    <t>klobuchar delegates</t>
  </si>
  <si>
    <t>sanders delegates</t>
  </si>
  <si>
    <t>warren delegates</t>
  </si>
  <si>
    <t>Allamakee</t>
  </si>
  <si>
    <t>Benton</t>
  </si>
  <si>
    <t>Black Hawk</t>
  </si>
  <si>
    <t>Bremer</t>
  </si>
  <si>
    <t>Buchanan</t>
  </si>
  <si>
    <t>Clayton</t>
  </si>
  <si>
    <t>Delaware</t>
  </si>
  <si>
    <t>Dubuque</t>
  </si>
  <si>
    <t>Fayette</t>
  </si>
  <si>
    <t>Howard</t>
  </si>
  <si>
    <t>Iowa</t>
  </si>
  <si>
    <t>Jackson</t>
  </si>
  <si>
    <t>Jones</t>
  </si>
  <si>
    <t>Linn</t>
  </si>
  <si>
    <t>Marshall</t>
  </si>
  <si>
    <t>Mitchell</t>
  </si>
  <si>
    <t>Poweshiek</t>
  </si>
  <si>
    <t>Tama</t>
  </si>
  <si>
    <t>Winneshiek</t>
  </si>
  <si>
    <t>Worth</t>
  </si>
  <si>
    <t>Appanoose</t>
  </si>
  <si>
    <t>Cedar</t>
  </si>
  <si>
    <t>Clarke</t>
  </si>
  <si>
    <t>Clinton</t>
  </si>
  <si>
    <t>Davis</t>
  </si>
  <si>
    <t>Decatur</t>
  </si>
  <si>
    <t>Des Moines</t>
  </si>
  <si>
    <t>Henry</t>
  </si>
  <si>
    <t>Jasper</t>
  </si>
  <si>
    <t>Jefferson</t>
  </si>
  <si>
    <t>Johnson</t>
  </si>
  <si>
    <t>Keokuk</t>
  </si>
  <si>
    <t>Lee</t>
  </si>
  <si>
    <t>Louisa</t>
  </si>
  <si>
    <t>Lucas</t>
  </si>
  <si>
    <t>Mahaska</t>
  </si>
  <si>
    <t>Marion</t>
  </si>
  <si>
    <t>Monroe</t>
  </si>
  <si>
    <t>Muscatine</t>
  </si>
  <si>
    <t>Scott</t>
  </si>
  <si>
    <t>Van Buren</t>
  </si>
  <si>
    <t>Wapello</t>
  </si>
  <si>
    <t>Washington</t>
  </si>
  <si>
    <t>Wayne</t>
  </si>
  <si>
    <t>Adair</t>
  </si>
  <si>
    <t>Adams</t>
  </si>
  <si>
    <t>Cass</t>
  </si>
  <si>
    <t>Dallas</t>
  </si>
  <si>
    <t>Fremont</t>
  </si>
  <si>
    <t>Guthrie</t>
  </si>
  <si>
    <t>Madison</t>
  </si>
  <si>
    <t>Mills</t>
  </si>
  <si>
    <t>Montgomery</t>
  </si>
  <si>
    <t>Page</t>
  </si>
  <si>
    <t>Polk</t>
  </si>
  <si>
    <t>Pottawattamie</t>
  </si>
  <si>
    <t>Ringgold</t>
  </si>
  <si>
    <t>Taylor</t>
  </si>
  <si>
    <t>Union</t>
  </si>
  <si>
    <t>Audubon</t>
  </si>
  <si>
    <t>Boone</t>
  </si>
  <si>
    <t>Buena Vista</t>
  </si>
  <si>
    <t>Butler</t>
  </si>
  <si>
    <t>Calhoun</t>
  </si>
  <si>
    <t>Carroll</t>
  </si>
  <si>
    <t>Cerro Gordo</t>
  </si>
  <si>
    <t>Cherokee</t>
  </si>
  <si>
    <t>Chickasaw</t>
  </si>
  <si>
    <t>Clay</t>
  </si>
  <si>
    <t>Crawford</t>
  </si>
  <si>
    <t>Dickinson</t>
  </si>
  <si>
    <t>Emmet</t>
  </si>
  <si>
    <t>Floyd</t>
  </si>
  <si>
    <t>Franklin</t>
  </si>
  <si>
    <t>Greene</t>
  </si>
  <si>
    <t>Grundy</t>
  </si>
  <si>
    <t>Hamilton</t>
  </si>
  <si>
    <t>Hancock</t>
  </si>
  <si>
    <t>Hardin</t>
  </si>
  <si>
    <t>Harrison</t>
  </si>
  <si>
    <t>Humboldt</t>
  </si>
  <si>
    <t>Ida</t>
  </si>
  <si>
    <t>Kossuth</t>
  </si>
  <si>
    <t>Lyon</t>
  </si>
  <si>
    <t>Monona</t>
  </si>
  <si>
    <t>O'Brien</t>
  </si>
  <si>
    <t>Osceola</t>
  </si>
  <si>
    <t>Palo Alto</t>
  </si>
  <si>
    <t>Plymouth</t>
  </si>
  <si>
    <t>Pocahontas</t>
  </si>
  <si>
    <t>Sac</t>
  </si>
  <si>
    <t>Shelby</t>
  </si>
  <si>
    <t>Sioux</t>
  </si>
  <si>
    <t>Story</t>
  </si>
  <si>
    <t>Webster</t>
  </si>
  <si>
    <t>Winnebago</t>
  </si>
  <si>
    <t>Woodbury</t>
  </si>
  <si>
    <t>Wright</t>
  </si>
  <si>
    <t>total allocated</t>
  </si>
  <si>
    <t>County</t>
  </si>
  <si>
    <t>Total SDE</t>
  </si>
  <si>
    <t>Per the Iowa Delegate Selection Plan, district/state delegates are determined according to SDE earned from the precinct and satelllite caucuses. The following table shows SDE by district:</t>
  </si>
  <si>
    <t>Others</t>
  </si>
  <si>
    <t>District/State Viability</t>
  </si>
  <si>
    <t>State - w/ Reallocation</t>
  </si>
  <si>
    <t>County Convention Registration is now closed. For updates on the convention process, visit https://www.theconventions.org/</t>
  </si>
  <si>
    <t>Do you wish to approve all nominees as delegates?</t>
  </si>
  <si>
    <t>Do you wish to elect all nominees?</t>
  </si>
  <si>
    <t>PLEO</t>
  </si>
  <si>
    <t>M</t>
  </si>
  <si>
    <t>F</t>
  </si>
  <si>
    <t>DELS</t>
  </si>
  <si>
    <t>ALTS</t>
  </si>
  <si>
    <t>Finkenauer</t>
  </si>
  <si>
    <t>Loebsack</t>
  </si>
  <si>
    <t>Axne</t>
  </si>
  <si>
    <t>Smith</t>
  </si>
  <si>
    <t>Owens</t>
  </si>
  <si>
    <t>Brennan</t>
  </si>
  <si>
    <t>Opstvedt</t>
  </si>
  <si>
    <t>Bauer</t>
  </si>
  <si>
    <t>At-Large</t>
  </si>
  <si>
    <t>Nat'l Del</t>
  </si>
  <si>
    <t>Nat'l Alt</t>
  </si>
  <si>
    <t>Automatic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</si>
</sst>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 (Body)"/>
    </font>
    <font>
      <sz val="16"/>
      <color theme="1"/>
      <name val="Calibri (Body)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8EA9DB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5" borderId="1" xfId="0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0" fontId="2" fillId="0" borderId="10" xfId="0" applyFont="1" applyBorder="1"/>
    <xf numFmtId="0" fontId="2" fillId="5" borderId="10" xfId="0" applyFont="1" applyFill="1" applyBorder="1"/>
    <xf numFmtId="0" fontId="6" fillId="0" borderId="0" xfId="0" applyFont="1" applyBorder="1"/>
    <xf numFmtId="0" fontId="6" fillId="0" borderId="11" xfId="0" applyFont="1" applyBorder="1"/>
    <xf numFmtId="0" fontId="2" fillId="0" borderId="12" xfId="0" applyFont="1" applyBorder="1"/>
    <xf numFmtId="0" fontId="2" fillId="5" borderId="12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0" borderId="16" xfId="0" applyFont="1" applyBorder="1"/>
    <xf numFmtId="0" fontId="7" fillId="0" borderId="0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Fill="1" applyBorder="1"/>
    <xf numFmtId="0" fontId="7" fillId="2" borderId="15" xfId="0" applyFont="1" applyFill="1" applyBorder="1" applyAlignment="1">
      <alignment horizontal="center"/>
    </xf>
    <xf numFmtId="0" fontId="8" fillId="0" borderId="0" xfId="0" applyFont="1" applyBorder="1"/>
    <xf numFmtId="0" fontId="8" fillId="0" borderId="19" xfId="0" applyFont="1" applyBorder="1"/>
    <xf numFmtId="0" fontId="8" fillId="0" borderId="17" xfId="0" applyFont="1" applyBorder="1"/>
    <xf numFmtId="0" fontId="8" fillId="0" borderId="20" xfId="0" applyFont="1" applyBorder="1"/>
    <xf numFmtId="0" fontId="8" fillId="0" borderId="2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12</xdr:col>
      <xdr:colOff>2336800</xdr:colOff>
      <xdr:row>19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783742-664C-254C-BBD4-E6DBFDEF5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2200" y="2540000"/>
          <a:ext cx="9474200" cy="231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B500B-3A3D-E545-8F52-59624FCFEF90}">
  <dimension ref="A1:M100"/>
  <sheetViews>
    <sheetView workbookViewId="0">
      <pane ySplit="1" topLeftCell="A54" activePane="bottomLeft" state="frozen"/>
      <selection pane="bottomLeft" activeCell="A95" sqref="A95:XFD95"/>
    </sheetView>
  </sheetViews>
  <sheetFormatPr baseColWidth="10" defaultColWidth="12.6640625" defaultRowHeight="21"/>
  <cols>
    <col min="1" max="1" width="18.33203125" style="18" customWidth="1"/>
    <col min="2" max="11" width="12.6640625" style="18"/>
    <col min="12" max="12" width="23.33203125" style="18" customWidth="1"/>
    <col min="13" max="13" width="27" style="18" customWidth="1"/>
    <col min="14" max="16384" width="12.6640625" style="18"/>
  </cols>
  <sheetData>
    <row r="1" spans="1:9" ht="44">
      <c r="A1" s="13" t="s">
        <v>122</v>
      </c>
      <c r="B1" s="14" t="s">
        <v>18</v>
      </c>
      <c r="C1" s="15" t="s">
        <v>19</v>
      </c>
      <c r="D1" s="15" t="s">
        <v>20</v>
      </c>
      <c r="E1" s="15" t="s">
        <v>21</v>
      </c>
      <c r="F1" s="16" t="s">
        <v>22</v>
      </c>
      <c r="G1" s="17" t="s">
        <v>121</v>
      </c>
    </row>
    <row r="2" spans="1:9">
      <c r="A2" s="19" t="s">
        <v>67</v>
      </c>
      <c r="B2" s="20">
        <v>0</v>
      </c>
      <c r="C2" s="20">
        <v>1</v>
      </c>
      <c r="D2" s="20">
        <v>1</v>
      </c>
      <c r="E2" s="20">
        <v>2</v>
      </c>
      <c r="F2" s="20">
        <v>0</v>
      </c>
      <c r="G2" s="18">
        <f t="shared" ref="G2:G33" si="0">SUM(B2:F2)</f>
        <v>4</v>
      </c>
    </row>
    <row r="3" spans="1:9">
      <c r="A3" s="19" t="s">
        <v>68</v>
      </c>
      <c r="B3" s="20">
        <v>2</v>
      </c>
      <c r="C3" s="20">
        <v>0</v>
      </c>
      <c r="D3" s="20">
        <v>1</v>
      </c>
      <c r="E3" s="20">
        <v>0</v>
      </c>
      <c r="F3" s="20">
        <v>0</v>
      </c>
      <c r="G3" s="18">
        <f t="shared" si="0"/>
        <v>3</v>
      </c>
    </row>
    <row r="4" spans="1:9">
      <c r="A4" s="19" t="s">
        <v>23</v>
      </c>
      <c r="B4" s="20">
        <v>0</v>
      </c>
      <c r="C4" s="20">
        <v>3</v>
      </c>
      <c r="D4" s="20">
        <v>2</v>
      </c>
      <c r="E4" s="20">
        <v>2</v>
      </c>
      <c r="F4" s="20">
        <v>0</v>
      </c>
      <c r="G4" s="18">
        <f t="shared" si="0"/>
        <v>7</v>
      </c>
    </row>
    <row r="5" spans="1:9">
      <c r="A5" s="19" t="s">
        <v>43</v>
      </c>
      <c r="B5" s="20">
        <v>2</v>
      </c>
      <c r="C5" s="20">
        <v>3</v>
      </c>
      <c r="D5" s="20">
        <v>0</v>
      </c>
      <c r="E5" s="20">
        <v>1</v>
      </c>
      <c r="F5" s="20">
        <v>0</v>
      </c>
      <c r="G5" s="18">
        <f t="shared" si="0"/>
        <v>6</v>
      </c>
    </row>
    <row r="6" spans="1:9">
      <c r="A6" s="19" t="s">
        <v>82</v>
      </c>
      <c r="B6" s="20">
        <v>1</v>
      </c>
      <c r="C6" s="20">
        <v>0</v>
      </c>
      <c r="D6" s="20">
        <v>1</v>
      </c>
      <c r="E6" s="20">
        <v>1</v>
      </c>
      <c r="F6" s="20">
        <v>0</v>
      </c>
      <c r="G6" s="18">
        <f t="shared" si="0"/>
        <v>3</v>
      </c>
    </row>
    <row r="7" spans="1:9">
      <c r="A7" s="19" t="s">
        <v>24</v>
      </c>
      <c r="B7" s="20">
        <v>6</v>
      </c>
      <c r="C7" s="20">
        <v>5</v>
      </c>
      <c r="D7" s="20">
        <v>0</v>
      </c>
      <c r="E7" s="20">
        <v>4</v>
      </c>
      <c r="F7" s="20">
        <v>0</v>
      </c>
      <c r="G7" s="18">
        <f t="shared" si="0"/>
        <v>15</v>
      </c>
    </row>
    <row r="8" spans="1:9">
      <c r="A8" s="19" t="s">
        <v>25</v>
      </c>
      <c r="B8" s="20">
        <v>20</v>
      </c>
      <c r="C8" s="20">
        <v>26</v>
      </c>
      <c r="D8" s="20">
        <v>0</v>
      </c>
      <c r="E8" s="20">
        <v>35</v>
      </c>
      <c r="F8" s="20">
        <v>20</v>
      </c>
      <c r="G8" s="18">
        <f t="shared" si="0"/>
        <v>101</v>
      </c>
    </row>
    <row r="9" spans="1:9">
      <c r="A9" s="19" t="s">
        <v>83</v>
      </c>
      <c r="B9" s="20">
        <v>0</v>
      </c>
      <c r="C9" s="20">
        <v>7</v>
      </c>
      <c r="D9" s="20">
        <v>0</v>
      </c>
      <c r="E9" s="20">
        <v>7</v>
      </c>
      <c r="F9" s="20">
        <v>5</v>
      </c>
      <c r="G9" s="18">
        <f t="shared" si="0"/>
        <v>19</v>
      </c>
    </row>
    <row r="10" spans="1:9">
      <c r="A10" s="19" t="s">
        <v>26</v>
      </c>
      <c r="B10" s="20">
        <v>4</v>
      </c>
      <c r="C10" s="20">
        <v>6</v>
      </c>
      <c r="D10" s="20">
        <v>3</v>
      </c>
      <c r="E10" s="20">
        <v>0</v>
      </c>
      <c r="F10" s="20">
        <v>4</v>
      </c>
      <c r="G10" s="18">
        <f t="shared" si="0"/>
        <v>17</v>
      </c>
      <c r="I10" s="18" t="s">
        <v>130</v>
      </c>
    </row>
    <row r="11" spans="1:9">
      <c r="A11" s="19" t="s">
        <v>27</v>
      </c>
      <c r="B11" s="20">
        <v>5</v>
      </c>
      <c r="C11" s="20">
        <v>5</v>
      </c>
      <c r="D11" s="20">
        <v>3</v>
      </c>
      <c r="E11" s="20">
        <v>0</v>
      </c>
      <c r="F11" s="20">
        <v>0</v>
      </c>
      <c r="G11" s="18">
        <f t="shared" si="0"/>
        <v>13</v>
      </c>
    </row>
    <row r="12" spans="1:9">
      <c r="A12" s="19" t="s">
        <v>84</v>
      </c>
      <c r="B12" s="20">
        <v>3</v>
      </c>
      <c r="C12" s="20">
        <v>2</v>
      </c>
      <c r="D12" s="20">
        <v>0</v>
      </c>
      <c r="E12" s="20">
        <v>4</v>
      </c>
      <c r="F12" s="20">
        <v>0</v>
      </c>
      <c r="G12" s="18">
        <f t="shared" si="0"/>
        <v>9</v>
      </c>
    </row>
    <row r="13" spans="1:9">
      <c r="A13" s="19" t="s">
        <v>85</v>
      </c>
      <c r="B13" s="20">
        <v>2</v>
      </c>
      <c r="C13" s="20">
        <v>1</v>
      </c>
      <c r="D13" s="20">
        <v>1</v>
      </c>
      <c r="E13" s="20">
        <v>2</v>
      </c>
      <c r="F13" s="20">
        <v>1</v>
      </c>
      <c r="G13" s="18">
        <f t="shared" si="0"/>
        <v>7</v>
      </c>
    </row>
    <row r="14" spans="1:9">
      <c r="A14" s="19" t="s">
        <v>86</v>
      </c>
      <c r="B14" s="20">
        <v>1</v>
      </c>
      <c r="C14" s="20">
        <v>3</v>
      </c>
      <c r="D14" s="20">
        <v>0</v>
      </c>
      <c r="E14" s="20">
        <v>1</v>
      </c>
      <c r="F14" s="20">
        <v>0</v>
      </c>
      <c r="G14" s="18">
        <f t="shared" si="0"/>
        <v>5</v>
      </c>
    </row>
    <row r="15" spans="1:9">
      <c r="A15" s="19" t="s">
        <v>87</v>
      </c>
      <c r="B15" s="20">
        <v>3</v>
      </c>
      <c r="C15" s="20">
        <v>5</v>
      </c>
      <c r="D15" s="20">
        <v>3</v>
      </c>
      <c r="E15" s="20">
        <v>0</v>
      </c>
      <c r="F15" s="20">
        <v>0</v>
      </c>
      <c r="G15" s="18">
        <f t="shared" si="0"/>
        <v>11</v>
      </c>
    </row>
    <row r="16" spans="1:9">
      <c r="A16" s="19" t="s">
        <v>69</v>
      </c>
      <c r="B16" s="20">
        <v>2</v>
      </c>
      <c r="C16" s="20">
        <v>2</v>
      </c>
      <c r="D16" s="20">
        <v>0</v>
      </c>
      <c r="E16" s="20">
        <v>0</v>
      </c>
      <c r="F16" s="20">
        <v>2</v>
      </c>
      <c r="G16" s="18">
        <f t="shared" si="0"/>
        <v>6</v>
      </c>
    </row>
    <row r="17" spans="1:9">
      <c r="A17" s="19" t="s">
        <v>44</v>
      </c>
      <c r="B17" s="20">
        <v>0</v>
      </c>
      <c r="C17" s="20">
        <v>3</v>
      </c>
      <c r="D17" s="20">
        <v>3</v>
      </c>
      <c r="E17" s="20">
        <v>3</v>
      </c>
      <c r="F17" s="20">
        <v>3</v>
      </c>
      <c r="G17" s="18">
        <f t="shared" si="0"/>
        <v>12</v>
      </c>
      <c r="I17" s="18" t="s">
        <v>128</v>
      </c>
    </row>
    <row r="18" spans="1:9">
      <c r="A18" s="19" t="s">
        <v>88</v>
      </c>
      <c r="B18" s="20">
        <v>6</v>
      </c>
      <c r="C18" s="20">
        <v>10</v>
      </c>
      <c r="D18" s="20">
        <v>8</v>
      </c>
      <c r="E18" s="20">
        <v>7</v>
      </c>
      <c r="F18" s="20">
        <v>0</v>
      </c>
      <c r="G18" s="18">
        <f t="shared" si="0"/>
        <v>31</v>
      </c>
    </row>
    <row r="19" spans="1:9">
      <c r="A19" s="19" t="s">
        <v>89</v>
      </c>
      <c r="B19" s="20">
        <v>2</v>
      </c>
      <c r="C19" s="20">
        <v>2</v>
      </c>
      <c r="D19" s="20">
        <v>0</v>
      </c>
      <c r="E19" s="20">
        <v>2</v>
      </c>
      <c r="F19" s="20">
        <v>0</v>
      </c>
      <c r="G19" s="18">
        <f t="shared" si="0"/>
        <v>6</v>
      </c>
    </row>
    <row r="20" spans="1:9">
      <c r="A20" s="19" t="s">
        <v>90</v>
      </c>
      <c r="B20" s="20">
        <v>2</v>
      </c>
      <c r="C20" s="20">
        <v>3</v>
      </c>
      <c r="D20" s="20">
        <v>1</v>
      </c>
      <c r="E20" s="20">
        <v>0</v>
      </c>
      <c r="F20" s="20">
        <v>1</v>
      </c>
      <c r="G20" s="18">
        <f t="shared" si="0"/>
        <v>7</v>
      </c>
    </row>
    <row r="21" spans="1:9">
      <c r="A21" s="19" t="s">
        <v>45</v>
      </c>
      <c r="B21" s="20">
        <v>0</v>
      </c>
      <c r="C21" s="20">
        <v>2</v>
      </c>
      <c r="D21" s="20">
        <v>1</v>
      </c>
      <c r="E21" s="20">
        <v>1</v>
      </c>
      <c r="F21" s="20">
        <v>0</v>
      </c>
      <c r="G21" s="18">
        <f t="shared" si="0"/>
        <v>4</v>
      </c>
    </row>
    <row r="22" spans="1:9">
      <c r="A22" s="19" t="s">
        <v>91</v>
      </c>
      <c r="B22" s="20">
        <v>2</v>
      </c>
      <c r="C22" s="20">
        <v>2</v>
      </c>
      <c r="D22" s="20">
        <v>2</v>
      </c>
      <c r="E22" s="20">
        <v>2</v>
      </c>
      <c r="F22" s="20">
        <v>0</v>
      </c>
      <c r="G22" s="18">
        <f t="shared" si="0"/>
        <v>8</v>
      </c>
    </row>
    <row r="23" spans="1:9">
      <c r="A23" s="19" t="s">
        <v>28</v>
      </c>
      <c r="B23" s="20">
        <v>2</v>
      </c>
      <c r="C23" s="20">
        <v>4</v>
      </c>
      <c r="D23" s="20">
        <v>2</v>
      </c>
      <c r="E23" s="20">
        <v>2</v>
      </c>
      <c r="F23" s="20">
        <v>0</v>
      </c>
      <c r="G23" s="18">
        <f t="shared" si="0"/>
        <v>10</v>
      </c>
    </row>
    <row r="24" spans="1:9">
      <c r="A24" s="19" t="s">
        <v>46</v>
      </c>
      <c r="B24" s="20">
        <v>10</v>
      </c>
      <c r="C24" s="20">
        <v>11</v>
      </c>
      <c r="D24" s="20">
        <v>0</v>
      </c>
      <c r="E24" s="20">
        <v>10</v>
      </c>
      <c r="F24" s="20">
        <v>0</v>
      </c>
      <c r="G24" s="18">
        <f t="shared" si="0"/>
        <v>31</v>
      </c>
    </row>
    <row r="25" spans="1:9">
      <c r="A25" s="19" t="s">
        <v>92</v>
      </c>
      <c r="B25" s="20">
        <v>3</v>
      </c>
      <c r="C25" s="20">
        <v>1</v>
      </c>
      <c r="D25" s="20">
        <v>0</v>
      </c>
      <c r="E25" s="20">
        <v>2</v>
      </c>
      <c r="F25" s="20">
        <v>0</v>
      </c>
      <c r="G25" s="18">
        <f t="shared" si="0"/>
        <v>6</v>
      </c>
    </row>
    <row r="26" spans="1:9">
      <c r="A26" s="19" t="s">
        <v>70</v>
      </c>
      <c r="B26" s="20">
        <v>16</v>
      </c>
      <c r="C26" s="20">
        <v>27</v>
      </c>
      <c r="D26" s="20">
        <v>0</v>
      </c>
      <c r="E26" s="20">
        <v>0</v>
      </c>
      <c r="F26" s="20">
        <v>15</v>
      </c>
      <c r="G26" s="18">
        <f t="shared" si="0"/>
        <v>58</v>
      </c>
    </row>
    <row r="27" spans="1:9">
      <c r="A27" s="19" t="s">
        <v>47</v>
      </c>
      <c r="B27" s="20">
        <v>1</v>
      </c>
      <c r="C27" s="20">
        <v>2</v>
      </c>
      <c r="D27" s="20">
        <v>0</v>
      </c>
      <c r="E27" s="20">
        <v>0</v>
      </c>
      <c r="F27" s="20">
        <v>0</v>
      </c>
      <c r="G27" s="18">
        <f t="shared" si="0"/>
        <v>3</v>
      </c>
    </row>
    <row r="28" spans="1:9">
      <c r="A28" s="19" t="s">
        <v>48</v>
      </c>
      <c r="B28" s="20">
        <v>0</v>
      </c>
      <c r="C28" s="20">
        <v>2</v>
      </c>
      <c r="D28" s="20">
        <v>0</v>
      </c>
      <c r="E28" s="20">
        <v>1</v>
      </c>
      <c r="F28" s="20">
        <v>1</v>
      </c>
      <c r="G28" s="18">
        <f t="shared" si="0"/>
        <v>4</v>
      </c>
    </row>
    <row r="29" spans="1:9">
      <c r="A29" s="19" t="s">
        <v>29</v>
      </c>
      <c r="B29" s="20">
        <v>2</v>
      </c>
      <c r="C29" s="20">
        <v>3</v>
      </c>
      <c r="D29" s="20">
        <v>2</v>
      </c>
      <c r="E29" s="20">
        <v>0</v>
      </c>
      <c r="F29" s="20">
        <v>2</v>
      </c>
      <c r="G29" s="18">
        <f t="shared" si="0"/>
        <v>9</v>
      </c>
    </row>
    <row r="30" spans="1:9">
      <c r="A30" s="19" t="s">
        <v>49</v>
      </c>
      <c r="B30" s="20">
        <v>6</v>
      </c>
      <c r="C30" s="20">
        <v>13</v>
      </c>
      <c r="D30" s="20">
        <v>0</v>
      </c>
      <c r="E30" s="20">
        <v>8</v>
      </c>
      <c r="F30" s="20">
        <v>0</v>
      </c>
      <c r="G30" s="18">
        <f t="shared" si="0"/>
        <v>27</v>
      </c>
    </row>
    <row r="31" spans="1:9">
      <c r="A31" s="19" t="s">
        <v>93</v>
      </c>
      <c r="B31" s="20">
        <v>3</v>
      </c>
      <c r="C31" s="20">
        <v>3</v>
      </c>
      <c r="D31" s="20">
        <v>2</v>
      </c>
      <c r="E31" s="20">
        <v>2</v>
      </c>
      <c r="F31" s="20">
        <v>0</v>
      </c>
      <c r="G31" s="18">
        <f t="shared" si="0"/>
        <v>10</v>
      </c>
    </row>
    <row r="32" spans="1:9">
      <c r="A32" s="19" t="s">
        <v>30</v>
      </c>
      <c r="B32" s="20">
        <v>19</v>
      </c>
      <c r="C32" s="20">
        <v>23</v>
      </c>
      <c r="D32" s="20">
        <v>0</v>
      </c>
      <c r="E32" s="20">
        <v>18</v>
      </c>
      <c r="F32" s="20">
        <v>12</v>
      </c>
      <c r="G32" s="18">
        <f t="shared" si="0"/>
        <v>72</v>
      </c>
    </row>
    <row r="33" spans="1:9">
      <c r="A33" s="19" t="s">
        <v>94</v>
      </c>
      <c r="B33" s="20">
        <v>1</v>
      </c>
      <c r="C33" s="20">
        <v>2</v>
      </c>
      <c r="D33" s="20">
        <v>0</v>
      </c>
      <c r="E33" s="20">
        <v>1</v>
      </c>
      <c r="F33" s="20">
        <v>0</v>
      </c>
      <c r="G33" s="18">
        <f t="shared" si="0"/>
        <v>4</v>
      </c>
    </row>
    <row r="34" spans="1:9">
      <c r="A34" s="19" t="s">
        <v>31</v>
      </c>
      <c r="B34" s="20">
        <v>5</v>
      </c>
      <c r="C34" s="20">
        <v>7</v>
      </c>
      <c r="D34" s="20">
        <v>0</v>
      </c>
      <c r="E34" s="20">
        <v>0</v>
      </c>
      <c r="F34" s="20">
        <v>0</v>
      </c>
      <c r="G34" s="18">
        <f t="shared" ref="G34:G65" si="1">SUM(B34:F34)</f>
        <v>12</v>
      </c>
    </row>
    <row r="35" spans="1:9">
      <c r="A35" s="19" t="s">
        <v>95</v>
      </c>
      <c r="B35" s="20">
        <v>2</v>
      </c>
      <c r="C35" s="20">
        <v>2</v>
      </c>
      <c r="D35" s="20">
        <v>2</v>
      </c>
      <c r="E35" s="20">
        <v>2</v>
      </c>
      <c r="F35" s="20">
        <v>2</v>
      </c>
      <c r="G35" s="18">
        <f t="shared" si="1"/>
        <v>10</v>
      </c>
    </row>
    <row r="36" spans="1:9">
      <c r="A36" s="19" t="s">
        <v>96</v>
      </c>
      <c r="B36" s="20">
        <v>1</v>
      </c>
      <c r="C36" s="20">
        <v>1</v>
      </c>
      <c r="D36" s="20">
        <v>1</v>
      </c>
      <c r="E36" s="20">
        <v>2</v>
      </c>
      <c r="F36" s="20">
        <v>0</v>
      </c>
      <c r="G36" s="18">
        <f t="shared" si="1"/>
        <v>5</v>
      </c>
    </row>
    <row r="37" spans="1:9">
      <c r="A37" s="19" t="s">
        <v>71</v>
      </c>
      <c r="B37" s="20">
        <v>1</v>
      </c>
      <c r="C37" s="20">
        <v>1</v>
      </c>
      <c r="D37" s="20">
        <v>0</v>
      </c>
      <c r="E37" s="20">
        <v>1</v>
      </c>
      <c r="F37" s="20">
        <v>0</v>
      </c>
      <c r="G37" s="18">
        <f t="shared" si="1"/>
        <v>3</v>
      </c>
    </row>
    <row r="38" spans="1:9">
      <c r="A38" s="19" t="s">
        <v>97</v>
      </c>
      <c r="B38" s="20">
        <v>0</v>
      </c>
      <c r="C38" s="20">
        <v>3</v>
      </c>
      <c r="D38" s="20">
        <v>1</v>
      </c>
      <c r="E38" s="20">
        <v>2</v>
      </c>
      <c r="F38" s="20">
        <v>0</v>
      </c>
      <c r="G38" s="18">
        <f t="shared" si="1"/>
        <v>6</v>
      </c>
    </row>
    <row r="39" spans="1:9">
      <c r="A39" s="19" t="s">
        <v>98</v>
      </c>
      <c r="B39" s="20">
        <v>1</v>
      </c>
      <c r="C39" s="20">
        <v>2</v>
      </c>
      <c r="D39" s="20">
        <v>1</v>
      </c>
      <c r="E39" s="20">
        <v>2</v>
      </c>
      <c r="F39" s="20">
        <v>0</v>
      </c>
      <c r="G39" s="18">
        <f t="shared" si="1"/>
        <v>6</v>
      </c>
    </row>
    <row r="40" spans="1:9">
      <c r="A40" s="19" t="s">
        <v>72</v>
      </c>
      <c r="B40" s="20">
        <v>0</v>
      </c>
      <c r="C40" s="20">
        <v>2</v>
      </c>
      <c r="D40" s="20">
        <v>2</v>
      </c>
      <c r="E40" s="20">
        <v>0</v>
      </c>
      <c r="F40" s="20">
        <v>2</v>
      </c>
      <c r="G40" s="18">
        <f t="shared" si="1"/>
        <v>6</v>
      </c>
    </row>
    <row r="41" spans="1:9">
      <c r="A41" s="19" t="s">
        <v>99</v>
      </c>
      <c r="B41" s="20">
        <v>2</v>
      </c>
      <c r="C41" s="20">
        <v>3</v>
      </c>
      <c r="D41" s="20">
        <v>0</v>
      </c>
      <c r="E41" s="20">
        <v>2</v>
      </c>
      <c r="F41" s="20">
        <v>2</v>
      </c>
      <c r="G41" s="18">
        <f t="shared" si="1"/>
        <v>9</v>
      </c>
    </row>
    <row r="42" spans="1:9">
      <c r="A42" s="19" t="s">
        <v>100</v>
      </c>
      <c r="B42" s="20">
        <v>1</v>
      </c>
      <c r="C42" s="20">
        <v>2</v>
      </c>
      <c r="D42" s="20">
        <v>1</v>
      </c>
      <c r="E42" s="20">
        <v>1</v>
      </c>
      <c r="F42" s="20">
        <v>0</v>
      </c>
      <c r="G42" s="18">
        <f t="shared" si="1"/>
        <v>5</v>
      </c>
    </row>
    <row r="43" spans="1:9">
      <c r="A43" s="19" t="s">
        <v>101</v>
      </c>
      <c r="B43" s="20">
        <v>2</v>
      </c>
      <c r="C43" s="20">
        <v>3</v>
      </c>
      <c r="D43" s="20">
        <v>2</v>
      </c>
      <c r="E43" s="20">
        <v>1</v>
      </c>
      <c r="F43" s="20">
        <v>1</v>
      </c>
      <c r="G43" s="18">
        <f t="shared" si="1"/>
        <v>9</v>
      </c>
      <c r="I43" s="18" t="s">
        <v>128</v>
      </c>
    </row>
    <row r="44" spans="1:9">
      <c r="A44" s="19" t="s">
        <v>102</v>
      </c>
      <c r="B44" s="20">
        <v>2</v>
      </c>
      <c r="C44" s="20">
        <v>2</v>
      </c>
      <c r="D44" s="20">
        <v>0</v>
      </c>
      <c r="E44" s="20">
        <v>3</v>
      </c>
      <c r="F44" s="20">
        <v>0</v>
      </c>
      <c r="G44" s="18">
        <f t="shared" si="1"/>
        <v>7</v>
      </c>
    </row>
    <row r="45" spans="1:9">
      <c r="A45" s="19" t="s">
        <v>50</v>
      </c>
      <c r="B45" s="20">
        <v>3</v>
      </c>
      <c r="C45" s="20">
        <v>4</v>
      </c>
      <c r="D45" s="20">
        <v>0</v>
      </c>
      <c r="E45" s="20">
        <v>3</v>
      </c>
      <c r="F45" s="20">
        <v>0</v>
      </c>
      <c r="G45" s="18">
        <f t="shared" si="1"/>
        <v>10</v>
      </c>
      <c r="I45" s="18" t="s">
        <v>129</v>
      </c>
    </row>
    <row r="46" spans="1:9">
      <c r="A46" s="19" t="s">
        <v>32</v>
      </c>
      <c r="B46" s="20">
        <v>2</v>
      </c>
      <c r="C46" s="20">
        <v>2</v>
      </c>
      <c r="D46" s="20">
        <v>0</v>
      </c>
      <c r="E46" s="20">
        <v>1</v>
      </c>
      <c r="F46" s="20">
        <v>0</v>
      </c>
      <c r="G46" s="18">
        <f t="shared" si="1"/>
        <v>5</v>
      </c>
    </row>
    <row r="47" spans="1:9">
      <c r="A47" s="19" t="s">
        <v>103</v>
      </c>
      <c r="B47" s="20">
        <v>2</v>
      </c>
      <c r="C47" s="20">
        <v>1</v>
      </c>
      <c r="D47" s="20">
        <v>1</v>
      </c>
      <c r="E47" s="20">
        <v>0</v>
      </c>
      <c r="F47" s="20">
        <v>0</v>
      </c>
      <c r="G47" s="18">
        <f t="shared" si="1"/>
        <v>4</v>
      </c>
    </row>
    <row r="48" spans="1:9">
      <c r="A48" s="19" t="s">
        <v>104</v>
      </c>
      <c r="B48" s="20">
        <v>1</v>
      </c>
      <c r="C48" s="20">
        <v>1</v>
      </c>
      <c r="D48" s="20">
        <v>0</v>
      </c>
      <c r="E48" s="20">
        <v>1</v>
      </c>
      <c r="F48" s="20">
        <v>0</v>
      </c>
      <c r="G48" s="18">
        <f t="shared" si="1"/>
        <v>3</v>
      </c>
    </row>
    <row r="49" spans="1:9" ht="24" customHeight="1">
      <c r="A49" s="19" t="s">
        <v>33</v>
      </c>
      <c r="B49" s="20">
        <v>2</v>
      </c>
      <c r="C49" s="20">
        <v>3</v>
      </c>
      <c r="D49" s="20">
        <v>0</v>
      </c>
      <c r="E49" s="20">
        <v>2</v>
      </c>
      <c r="F49" s="20">
        <v>3</v>
      </c>
      <c r="G49" s="18">
        <f t="shared" si="1"/>
        <v>10</v>
      </c>
    </row>
    <row r="50" spans="1:9">
      <c r="A50" s="19" t="s">
        <v>34</v>
      </c>
      <c r="B50" s="20">
        <v>4</v>
      </c>
      <c r="C50" s="20">
        <v>5</v>
      </c>
      <c r="D50" s="20">
        <v>3</v>
      </c>
      <c r="E50" s="20">
        <v>0</v>
      </c>
      <c r="F50" s="20">
        <v>0</v>
      </c>
      <c r="G50" s="18">
        <f t="shared" si="1"/>
        <v>12</v>
      </c>
    </row>
    <row r="51" spans="1:9">
      <c r="A51" s="19" t="s">
        <v>51</v>
      </c>
      <c r="B51" s="20">
        <v>6</v>
      </c>
      <c r="C51" s="20">
        <v>10</v>
      </c>
      <c r="D51" s="20">
        <v>0</v>
      </c>
      <c r="E51" s="20">
        <v>7</v>
      </c>
      <c r="F51" s="20">
        <v>0</v>
      </c>
      <c r="G51" s="18">
        <f t="shared" si="1"/>
        <v>23</v>
      </c>
    </row>
    <row r="52" spans="1:9">
      <c r="A52" s="19" t="s">
        <v>52</v>
      </c>
      <c r="B52" s="20">
        <v>0</v>
      </c>
      <c r="C52" s="20">
        <v>0</v>
      </c>
      <c r="D52" s="20">
        <v>0</v>
      </c>
      <c r="E52" s="20">
        <v>8</v>
      </c>
      <c r="F52" s="20">
        <v>4</v>
      </c>
      <c r="G52" s="18">
        <f t="shared" si="1"/>
        <v>12</v>
      </c>
    </row>
    <row r="53" spans="1:9">
      <c r="A53" s="19" t="s">
        <v>53</v>
      </c>
      <c r="B53" s="20">
        <v>0</v>
      </c>
      <c r="C53" s="20">
        <v>39</v>
      </c>
      <c r="D53" s="20">
        <v>0</v>
      </c>
      <c r="E53" s="20">
        <v>61</v>
      </c>
      <c r="F53" s="20">
        <v>62</v>
      </c>
      <c r="G53" s="18">
        <f t="shared" si="1"/>
        <v>162</v>
      </c>
    </row>
    <row r="54" spans="1:9">
      <c r="A54" s="19" t="s">
        <v>35</v>
      </c>
      <c r="B54" s="20">
        <v>3</v>
      </c>
      <c r="C54" s="20">
        <v>4</v>
      </c>
      <c r="D54" s="20">
        <v>2</v>
      </c>
      <c r="E54" s="20">
        <v>3</v>
      </c>
      <c r="F54" s="20">
        <v>0</v>
      </c>
      <c r="G54" s="18">
        <f t="shared" si="1"/>
        <v>12</v>
      </c>
      <c r="I54" s="18" t="s">
        <v>130</v>
      </c>
    </row>
    <row r="55" spans="1:9">
      <c r="A55" s="19" t="s">
        <v>54</v>
      </c>
      <c r="B55" s="20">
        <v>0</v>
      </c>
      <c r="C55" s="20">
        <v>2</v>
      </c>
      <c r="D55" s="20">
        <v>0</v>
      </c>
      <c r="E55" s="20">
        <v>1</v>
      </c>
      <c r="F55" s="20">
        <v>1</v>
      </c>
      <c r="G55" s="18">
        <f t="shared" si="1"/>
        <v>4</v>
      </c>
    </row>
    <row r="56" spans="1:9">
      <c r="A56" s="19" t="s">
        <v>105</v>
      </c>
      <c r="B56" s="20">
        <v>2</v>
      </c>
      <c r="C56" s="20">
        <v>4</v>
      </c>
      <c r="D56" s="20">
        <v>2</v>
      </c>
      <c r="E56" s="20">
        <v>0</v>
      </c>
      <c r="F56" s="20">
        <v>0</v>
      </c>
      <c r="G56" s="18">
        <f t="shared" si="1"/>
        <v>8</v>
      </c>
    </row>
    <row r="57" spans="1:9">
      <c r="A57" s="19" t="s">
        <v>55</v>
      </c>
      <c r="B57" s="20">
        <v>7</v>
      </c>
      <c r="C57" s="20">
        <v>9</v>
      </c>
      <c r="D57" s="20">
        <v>0</v>
      </c>
      <c r="E57" s="20">
        <v>5</v>
      </c>
      <c r="F57" s="20">
        <v>0</v>
      </c>
      <c r="G57" s="18">
        <f t="shared" si="1"/>
        <v>21</v>
      </c>
    </row>
    <row r="58" spans="1:9">
      <c r="A58" s="19" t="s">
        <v>36</v>
      </c>
      <c r="B58" s="20">
        <v>33</v>
      </c>
      <c r="C58" s="20">
        <v>51</v>
      </c>
      <c r="D58" s="20">
        <v>0</v>
      </c>
      <c r="E58" s="20">
        <v>60</v>
      </c>
      <c r="F58" s="20">
        <v>45</v>
      </c>
      <c r="G58" s="18">
        <f t="shared" si="1"/>
        <v>189</v>
      </c>
    </row>
    <row r="59" spans="1:9">
      <c r="A59" s="19" t="s">
        <v>56</v>
      </c>
      <c r="B59" s="20">
        <v>2</v>
      </c>
      <c r="C59" s="20">
        <v>0</v>
      </c>
      <c r="D59" s="20">
        <v>0</v>
      </c>
      <c r="E59" s="20">
        <v>2</v>
      </c>
      <c r="F59" s="20">
        <v>1</v>
      </c>
      <c r="G59" s="18">
        <f t="shared" si="1"/>
        <v>5</v>
      </c>
    </row>
    <row r="60" spans="1:9">
      <c r="A60" s="19" t="s">
        <v>57</v>
      </c>
      <c r="B60" s="20">
        <v>2</v>
      </c>
      <c r="C60" s="20">
        <v>1</v>
      </c>
      <c r="D60" s="20">
        <v>0</v>
      </c>
      <c r="E60" s="20">
        <v>1</v>
      </c>
      <c r="F60" s="20">
        <v>0</v>
      </c>
      <c r="G60" s="18">
        <f t="shared" si="1"/>
        <v>4</v>
      </c>
    </row>
    <row r="61" spans="1:9">
      <c r="A61" s="19" t="s">
        <v>106</v>
      </c>
      <c r="B61" s="20">
        <v>0</v>
      </c>
      <c r="C61" s="20">
        <v>1</v>
      </c>
      <c r="D61" s="20">
        <v>1</v>
      </c>
      <c r="E61" s="20">
        <v>0</v>
      </c>
      <c r="F61" s="20">
        <v>1</v>
      </c>
      <c r="G61" s="18">
        <f t="shared" si="1"/>
        <v>3</v>
      </c>
    </row>
    <row r="62" spans="1:9">
      <c r="A62" s="19" t="s">
        <v>73</v>
      </c>
      <c r="B62" s="20">
        <v>2</v>
      </c>
      <c r="C62" s="20">
        <v>3</v>
      </c>
      <c r="D62" s="20">
        <v>2</v>
      </c>
      <c r="E62" s="20">
        <v>0</v>
      </c>
      <c r="F62" s="20">
        <v>2</v>
      </c>
      <c r="G62" s="18">
        <f t="shared" si="1"/>
        <v>9</v>
      </c>
    </row>
    <row r="63" spans="1:9">
      <c r="A63" s="19" t="s">
        <v>58</v>
      </c>
      <c r="B63" s="20">
        <v>0</v>
      </c>
      <c r="C63" s="20">
        <v>3</v>
      </c>
      <c r="D63" s="20">
        <v>0</v>
      </c>
      <c r="E63" s="20">
        <v>3</v>
      </c>
      <c r="F63" s="20">
        <v>2</v>
      </c>
      <c r="G63" s="18">
        <f t="shared" si="1"/>
        <v>8</v>
      </c>
    </row>
    <row r="64" spans="1:9">
      <c r="A64" s="19" t="s">
        <v>59</v>
      </c>
      <c r="B64" s="20">
        <v>0</v>
      </c>
      <c r="C64" s="20">
        <v>10</v>
      </c>
      <c r="D64" s="20">
        <v>4</v>
      </c>
      <c r="E64" s="20">
        <v>4</v>
      </c>
      <c r="F64" s="20">
        <v>0</v>
      </c>
      <c r="G64" s="18">
        <f t="shared" si="1"/>
        <v>18</v>
      </c>
    </row>
    <row r="65" spans="1:13">
      <c r="A65" s="19" t="s">
        <v>37</v>
      </c>
      <c r="B65" s="20">
        <v>6</v>
      </c>
      <c r="C65" s="20">
        <v>8</v>
      </c>
      <c r="D65" s="20">
        <v>0</v>
      </c>
      <c r="E65" s="20">
        <v>10</v>
      </c>
      <c r="F65" s="20">
        <v>0</v>
      </c>
      <c r="G65" s="18">
        <f t="shared" si="1"/>
        <v>24</v>
      </c>
    </row>
    <row r="66" spans="1:13">
      <c r="A66" s="19" t="s">
        <v>74</v>
      </c>
      <c r="B66" s="20">
        <v>2</v>
      </c>
      <c r="C66" s="20">
        <v>3</v>
      </c>
      <c r="D66" s="20">
        <v>0</v>
      </c>
      <c r="E66" s="20">
        <v>2</v>
      </c>
      <c r="F66" s="20">
        <v>0</v>
      </c>
      <c r="G66" s="18">
        <f t="shared" ref="G66:G97" si="2">SUM(B66:F66)</f>
        <v>7</v>
      </c>
    </row>
    <row r="67" spans="1:13">
      <c r="A67" s="19" t="s">
        <v>38</v>
      </c>
      <c r="B67" s="20">
        <v>1</v>
      </c>
      <c r="C67" s="20">
        <v>2</v>
      </c>
      <c r="D67" s="20">
        <v>3</v>
      </c>
      <c r="E67" s="20">
        <v>0</v>
      </c>
      <c r="F67" s="20">
        <v>0</v>
      </c>
      <c r="G67" s="18">
        <f t="shared" si="2"/>
        <v>6</v>
      </c>
    </row>
    <row r="68" spans="1:13">
      <c r="A68" s="19" t="s">
        <v>107</v>
      </c>
      <c r="B68" s="20">
        <v>1</v>
      </c>
      <c r="C68" s="20">
        <v>1</v>
      </c>
      <c r="D68" s="20">
        <v>0</v>
      </c>
      <c r="E68" s="20">
        <v>1</v>
      </c>
      <c r="F68" s="20">
        <v>1</v>
      </c>
      <c r="G68" s="18">
        <f t="shared" si="2"/>
        <v>4</v>
      </c>
    </row>
    <row r="69" spans="1:13">
      <c r="A69" s="19" t="s">
        <v>60</v>
      </c>
      <c r="B69" s="20">
        <v>1</v>
      </c>
      <c r="C69" s="20">
        <v>1</v>
      </c>
      <c r="D69" s="20">
        <v>0</v>
      </c>
      <c r="E69" s="20">
        <v>1</v>
      </c>
      <c r="F69" s="20">
        <v>0</v>
      </c>
      <c r="G69" s="18">
        <f t="shared" si="2"/>
        <v>3</v>
      </c>
      <c r="K69" s="33"/>
      <c r="L69" s="33"/>
      <c r="M69" s="33"/>
    </row>
    <row r="70" spans="1:13">
      <c r="A70" s="19" t="s">
        <v>75</v>
      </c>
      <c r="B70" s="20">
        <v>1</v>
      </c>
      <c r="C70" s="20">
        <v>2</v>
      </c>
      <c r="D70" s="20">
        <v>0</v>
      </c>
      <c r="E70" s="20">
        <v>1</v>
      </c>
      <c r="F70" s="20">
        <v>0</v>
      </c>
      <c r="G70" s="18">
        <f t="shared" si="2"/>
        <v>4</v>
      </c>
      <c r="K70" s="33"/>
      <c r="L70" s="34"/>
      <c r="M70" s="34"/>
    </row>
    <row r="71" spans="1:13">
      <c r="A71" s="19" t="s">
        <v>61</v>
      </c>
      <c r="B71" s="20">
        <v>5</v>
      </c>
      <c r="C71" s="20">
        <v>7</v>
      </c>
      <c r="D71" s="20">
        <v>0</v>
      </c>
      <c r="E71" s="20">
        <v>9</v>
      </c>
      <c r="F71" s="20">
        <v>4</v>
      </c>
      <c r="G71" s="18">
        <f t="shared" si="2"/>
        <v>25</v>
      </c>
      <c r="K71" s="33"/>
      <c r="L71" s="34"/>
      <c r="M71" s="34"/>
    </row>
    <row r="72" spans="1:13">
      <c r="A72" s="19" t="s">
        <v>108</v>
      </c>
      <c r="B72" s="20">
        <v>2</v>
      </c>
      <c r="C72" s="20">
        <v>1</v>
      </c>
      <c r="D72" s="20">
        <v>1</v>
      </c>
      <c r="E72" s="20">
        <v>0</v>
      </c>
      <c r="F72" s="20">
        <v>0</v>
      </c>
      <c r="G72" s="18">
        <f t="shared" si="2"/>
        <v>4</v>
      </c>
      <c r="K72" s="33"/>
      <c r="L72" s="34"/>
      <c r="M72" s="34"/>
    </row>
    <row r="73" spans="1:13">
      <c r="A73" s="19" t="s">
        <v>109</v>
      </c>
      <c r="B73" s="20">
        <v>0</v>
      </c>
      <c r="C73" s="20">
        <v>1</v>
      </c>
      <c r="D73" s="20">
        <v>1</v>
      </c>
      <c r="E73" s="20">
        <v>0</v>
      </c>
      <c r="F73" s="20">
        <v>1</v>
      </c>
      <c r="G73" s="18">
        <f t="shared" si="2"/>
        <v>3</v>
      </c>
      <c r="K73" s="33"/>
      <c r="L73" s="34"/>
      <c r="M73" s="34"/>
    </row>
    <row r="74" spans="1:13">
      <c r="A74" s="19" t="s">
        <v>76</v>
      </c>
      <c r="B74" s="20">
        <v>0</v>
      </c>
      <c r="C74" s="20">
        <v>2</v>
      </c>
      <c r="D74" s="20">
        <v>2</v>
      </c>
      <c r="E74" s="20">
        <v>2</v>
      </c>
      <c r="F74" s="20">
        <v>0</v>
      </c>
      <c r="G74" s="18">
        <f t="shared" si="2"/>
        <v>6</v>
      </c>
      <c r="K74" s="33"/>
      <c r="L74" s="34"/>
      <c r="M74" s="34"/>
    </row>
    <row r="75" spans="1:13">
      <c r="A75" s="19" t="s">
        <v>110</v>
      </c>
      <c r="B75" s="20">
        <v>2</v>
      </c>
      <c r="C75" s="20">
        <v>1</v>
      </c>
      <c r="D75" s="20">
        <v>1</v>
      </c>
      <c r="E75" s="20">
        <v>1</v>
      </c>
      <c r="F75" s="20">
        <v>0</v>
      </c>
      <c r="G75" s="18">
        <f t="shared" si="2"/>
        <v>5</v>
      </c>
      <c r="K75" s="33"/>
      <c r="L75" s="34"/>
      <c r="M75" s="34"/>
    </row>
    <row r="76" spans="1:13">
      <c r="A76" s="19" t="s">
        <v>111</v>
      </c>
      <c r="B76" s="20">
        <v>3</v>
      </c>
      <c r="C76" s="20">
        <v>3</v>
      </c>
      <c r="D76" s="20">
        <v>0</v>
      </c>
      <c r="E76" s="20">
        <v>3</v>
      </c>
      <c r="F76" s="20">
        <v>0</v>
      </c>
      <c r="G76" s="18">
        <f t="shared" si="2"/>
        <v>9</v>
      </c>
    </row>
    <row r="77" spans="1:13">
      <c r="A77" s="19" t="s">
        <v>112</v>
      </c>
      <c r="B77" s="20">
        <v>1</v>
      </c>
      <c r="C77" s="20">
        <v>1</v>
      </c>
      <c r="D77" s="20">
        <v>1</v>
      </c>
      <c r="E77" s="20">
        <v>0</v>
      </c>
      <c r="F77" s="20">
        <v>0</v>
      </c>
      <c r="G77" s="18">
        <f t="shared" si="2"/>
        <v>3</v>
      </c>
    </row>
    <row r="78" spans="1:13">
      <c r="A78" s="19" t="s">
        <v>77</v>
      </c>
      <c r="B78" s="20">
        <v>0</v>
      </c>
      <c r="C78" s="20">
        <v>138</v>
      </c>
      <c r="D78" s="20">
        <v>0</v>
      </c>
      <c r="E78" s="20">
        <v>145</v>
      </c>
      <c r="F78" s="20">
        <v>109</v>
      </c>
      <c r="G78" s="18">
        <f t="shared" si="2"/>
        <v>392</v>
      </c>
    </row>
    <row r="79" spans="1:13">
      <c r="A79" s="19" t="s">
        <v>78</v>
      </c>
      <c r="B79" s="20">
        <v>0</v>
      </c>
      <c r="C79" s="20">
        <v>17</v>
      </c>
      <c r="D79" s="20">
        <v>0</v>
      </c>
      <c r="E79" s="20">
        <v>18</v>
      </c>
      <c r="F79" s="20">
        <v>13</v>
      </c>
      <c r="G79" s="18">
        <f t="shared" si="2"/>
        <v>48</v>
      </c>
      <c r="I79" s="18" t="s">
        <v>130</v>
      </c>
    </row>
    <row r="80" spans="1:13">
      <c r="A80" s="19" t="s">
        <v>39</v>
      </c>
      <c r="B80" s="20">
        <v>0</v>
      </c>
      <c r="C80" s="20">
        <v>0</v>
      </c>
      <c r="D80" s="20">
        <v>3</v>
      </c>
      <c r="E80" s="20">
        <v>6</v>
      </c>
      <c r="F80" s="20">
        <v>5</v>
      </c>
      <c r="G80" s="18">
        <f t="shared" si="2"/>
        <v>14</v>
      </c>
    </row>
    <row r="81" spans="1:7">
      <c r="A81" s="19" t="s">
        <v>79</v>
      </c>
      <c r="B81" s="20">
        <v>1</v>
      </c>
      <c r="C81" s="20">
        <v>1</v>
      </c>
      <c r="D81" s="20">
        <v>1</v>
      </c>
      <c r="E81" s="20">
        <v>0</v>
      </c>
      <c r="F81" s="20">
        <v>0</v>
      </c>
      <c r="G81" s="18">
        <f t="shared" si="2"/>
        <v>3</v>
      </c>
    </row>
    <row r="82" spans="1:7">
      <c r="A82" s="19" t="s">
        <v>113</v>
      </c>
      <c r="B82" s="20">
        <v>0</v>
      </c>
      <c r="C82" s="20">
        <v>2</v>
      </c>
      <c r="D82" s="20">
        <v>1</v>
      </c>
      <c r="E82" s="20">
        <v>1</v>
      </c>
      <c r="F82" s="20">
        <v>0</v>
      </c>
      <c r="G82" s="18">
        <f t="shared" si="2"/>
        <v>4</v>
      </c>
    </row>
    <row r="83" spans="1:7">
      <c r="A83" s="19" t="s">
        <v>62</v>
      </c>
      <c r="B83" s="20">
        <v>22</v>
      </c>
      <c r="C83" s="20">
        <v>39</v>
      </c>
      <c r="D83" s="20">
        <v>0</v>
      </c>
      <c r="E83" s="20">
        <v>39</v>
      </c>
      <c r="F83" s="20">
        <v>24</v>
      </c>
      <c r="G83" s="18">
        <f t="shared" si="2"/>
        <v>124</v>
      </c>
    </row>
    <row r="84" spans="1:7">
      <c r="A84" s="19" t="s">
        <v>114</v>
      </c>
      <c r="B84" s="20">
        <v>0</v>
      </c>
      <c r="C84" s="20">
        <v>2</v>
      </c>
      <c r="D84" s="20">
        <v>1</v>
      </c>
      <c r="E84" s="20">
        <v>1</v>
      </c>
      <c r="F84" s="20">
        <v>1</v>
      </c>
      <c r="G84" s="18">
        <f t="shared" si="2"/>
        <v>5</v>
      </c>
    </row>
    <row r="85" spans="1:7">
      <c r="A85" s="19" t="s">
        <v>115</v>
      </c>
      <c r="B85" s="20">
        <v>0</v>
      </c>
      <c r="C85" s="20">
        <v>1</v>
      </c>
      <c r="D85" s="20">
        <v>2</v>
      </c>
      <c r="E85" s="20">
        <v>2</v>
      </c>
      <c r="F85" s="20">
        <v>2</v>
      </c>
      <c r="G85" s="18">
        <f t="shared" si="2"/>
        <v>7</v>
      </c>
    </row>
    <row r="86" spans="1:7">
      <c r="A86" s="19" t="s">
        <v>116</v>
      </c>
      <c r="B86" s="20">
        <v>0</v>
      </c>
      <c r="C86" s="20">
        <v>16</v>
      </c>
      <c r="D86" s="20">
        <v>18</v>
      </c>
      <c r="E86" s="20">
        <v>27</v>
      </c>
      <c r="F86" s="20">
        <v>22</v>
      </c>
      <c r="G86" s="18">
        <f t="shared" si="2"/>
        <v>83</v>
      </c>
    </row>
    <row r="87" spans="1:7">
      <c r="A87" s="19" t="s">
        <v>40</v>
      </c>
      <c r="B87" s="20">
        <v>3</v>
      </c>
      <c r="C87" s="20">
        <v>4</v>
      </c>
      <c r="D87" s="20">
        <v>0</v>
      </c>
      <c r="E87" s="20">
        <v>4</v>
      </c>
      <c r="F87" s="20">
        <v>0</v>
      </c>
      <c r="G87" s="18">
        <f t="shared" si="2"/>
        <v>11</v>
      </c>
    </row>
    <row r="88" spans="1:7">
      <c r="A88" s="19" t="s">
        <v>80</v>
      </c>
      <c r="B88" s="20">
        <v>1</v>
      </c>
      <c r="C88" s="20">
        <v>1</v>
      </c>
      <c r="D88" s="20">
        <v>0</v>
      </c>
      <c r="E88" s="20">
        <v>1</v>
      </c>
      <c r="F88" s="20">
        <v>0</v>
      </c>
      <c r="G88" s="18">
        <f t="shared" si="2"/>
        <v>3</v>
      </c>
    </row>
    <row r="89" spans="1:7">
      <c r="A89" s="19" t="s">
        <v>81</v>
      </c>
      <c r="B89" s="20">
        <v>0</v>
      </c>
      <c r="C89" s="20">
        <v>3</v>
      </c>
      <c r="D89" s="20">
        <v>0</v>
      </c>
      <c r="E89" s="20">
        <v>3</v>
      </c>
      <c r="F89" s="20">
        <v>0</v>
      </c>
      <c r="G89" s="18">
        <f t="shared" si="2"/>
        <v>6</v>
      </c>
    </row>
    <row r="90" spans="1:7">
      <c r="A90" s="19" t="s">
        <v>63</v>
      </c>
      <c r="B90" s="20">
        <v>0</v>
      </c>
      <c r="C90" s="20">
        <v>1</v>
      </c>
      <c r="D90" s="20">
        <v>0</v>
      </c>
      <c r="E90" s="20">
        <v>1</v>
      </c>
      <c r="F90" s="20">
        <v>1</v>
      </c>
      <c r="G90" s="18">
        <f t="shared" si="2"/>
        <v>3</v>
      </c>
    </row>
    <row r="91" spans="1:7">
      <c r="A91" s="19" t="s">
        <v>64</v>
      </c>
      <c r="B91" s="20">
        <v>4</v>
      </c>
      <c r="C91" s="20">
        <v>6</v>
      </c>
      <c r="D91" s="20">
        <v>0</v>
      </c>
      <c r="E91" s="20">
        <v>5</v>
      </c>
      <c r="F91" s="20">
        <v>3</v>
      </c>
      <c r="G91" s="18">
        <f t="shared" si="2"/>
        <v>18</v>
      </c>
    </row>
    <row r="92" spans="1:7">
      <c r="A92" s="19" t="s">
        <v>5</v>
      </c>
      <c r="B92" s="20">
        <v>0</v>
      </c>
      <c r="C92" s="20">
        <v>17</v>
      </c>
      <c r="D92" s="20">
        <v>0</v>
      </c>
      <c r="E92" s="20">
        <v>8</v>
      </c>
      <c r="F92" s="20">
        <v>10</v>
      </c>
      <c r="G92" s="18">
        <f t="shared" si="2"/>
        <v>35</v>
      </c>
    </row>
    <row r="93" spans="1:7">
      <c r="A93" s="19" t="s">
        <v>65</v>
      </c>
      <c r="B93" s="20">
        <v>0</v>
      </c>
      <c r="C93" s="20">
        <v>3</v>
      </c>
      <c r="D93" s="20">
        <v>3</v>
      </c>
      <c r="E93" s="20">
        <v>4</v>
      </c>
      <c r="F93" s="20">
        <v>3</v>
      </c>
      <c r="G93" s="18">
        <f t="shared" si="2"/>
        <v>13</v>
      </c>
    </row>
    <row r="94" spans="1:7">
      <c r="A94" s="19" t="s">
        <v>66</v>
      </c>
      <c r="B94" s="20">
        <v>0</v>
      </c>
      <c r="C94" s="20">
        <v>0</v>
      </c>
      <c r="D94" s="20">
        <v>1</v>
      </c>
      <c r="E94" s="20">
        <v>1</v>
      </c>
      <c r="F94" s="20">
        <v>1</v>
      </c>
      <c r="G94" s="18">
        <f t="shared" si="2"/>
        <v>3</v>
      </c>
    </row>
    <row r="95" spans="1:7">
      <c r="A95" s="19" t="s">
        <v>117</v>
      </c>
      <c r="B95" s="20">
        <v>5</v>
      </c>
      <c r="C95" s="20">
        <v>10</v>
      </c>
      <c r="D95" s="20">
        <v>0</v>
      </c>
      <c r="E95" s="20">
        <v>5</v>
      </c>
      <c r="F95" s="20">
        <v>0</v>
      </c>
      <c r="G95" s="18">
        <f t="shared" si="2"/>
        <v>20</v>
      </c>
    </row>
    <row r="96" spans="1:7">
      <c r="A96" s="19" t="s">
        <v>118</v>
      </c>
      <c r="B96" s="20">
        <v>0</v>
      </c>
      <c r="C96" s="20">
        <v>3</v>
      </c>
      <c r="D96" s="20">
        <v>1</v>
      </c>
      <c r="E96" s="20">
        <v>1</v>
      </c>
      <c r="F96" s="20">
        <v>1</v>
      </c>
      <c r="G96" s="18">
        <f t="shared" si="2"/>
        <v>6</v>
      </c>
    </row>
    <row r="97" spans="1:7">
      <c r="A97" s="19" t="s">
        <v>41</v>
      </c>
      <c r="B97" s="20">
        <v>0</v>
      </c>
      <c r="C97" s="20">
        <v>5</v>
      </c>
      <c r="D97" s="20">
        <v>4</v>
      </c>
      <c r="E97" s="20">
        <v>4</v>
      </c>
      <c r="F97" s="20">
        <v>3</v>
      </c>
      <c r="G97" s="18">
        <f t="shared" si="2"/>
        <v>16</v>
      </c>
    </row>
    <row r="98" spans="1:7">
      <c r="A98" s="19" t="s">
        <v>119</v>
      </c>
      <c r="B98" s="20">
        <v>13</v>
      </c>
      <c r="C98" s="20">
        <v>11</v>
      </c>
      <c r="D98" s="20">
        <v>0</v>
      </c>
      <c r="E98" s="20">
        <v>19</v>
      </c>
      <c r="F98" s="20">
        <v>8</v>
      </c>
      <c r="G98" s="18">
        <f t="shared" ref="G98:G100" si="3">SUM(B98:F98)</f>
        <v>51</v>
      </c>
    </row>
    <row r="99" spans="1:7">
      <c r="A99" s="19" t="s">
        <v>42</v>
      </c>
      <c r="B99" s="20">
        <v>0</v>
      </c>
      <c r="C99" s="20">
        <v>2</v>
      </c>
      <c r="D99" s="20">
        <v>2</v>
      </c>
      <c r="E99" s="20">
        <v>1</v>
      </c>
      <c r="F99" s="20">
        <v>0</v>
      </c>
      <c r="G99" s="18">
        <f t="shared" si="3"/>
        <v>5</v>
      </c>
    </row>
    <row r="100" spans="1:7">
      <c r="A100" s="21" t="s">
        <v>120</v>
      </c>
      <c r="B100" s="20">
        <v>1</v>
      </c>
      <c r="C100" s="20">
        <v>3</v>
      </c>
      <c r="D100" s="20">
        <v>1</v>
      </c>
      <c r="E100" s="20">
        <v>1</v>
      </c>
      <c r="F100" s="20">
        <v>0</v>
      </c>
      <c r="G100" s="18">
        <f t="shared" si="3"/>
        <v>6</v>
      </c>
    </row>
  </sheetData>
  <autoFilter ref="A1:G1" xr:uid="{BC1766AB-17E5-CF47-B551-C6E2D5D5C019}">
    <sortState xmlns:xlrd2="http://schemas.microsoft.com/office/spreadsheetml/2017/richdata2" ref="A2:G100">
      <sortCondition ref="A1:A100"/>
    </sortState>
  </autoFilter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7D93A-678D-A24A-B894-58DD46E2A17E}">
  <dimension ref="B2:O39"/>
  <sheetViews>
    <sheetView workbookViewId="0">
      <selection activeCell="H7" sqref="H7"/>
    </sheetView>
  </sheetViews>
  <sheetFormatPr baseColWidth="10" defaultRowHeight="16"/>
  <cols>
    <col min="2" max="2" width="14.83203125" customWidth="1"/>
    <col min="3" max="3" width="16.6640625" customWidth="1"/>
    <col min="4" max="4" width="22.1640625" customWidth="1"/>
    <col min="5" max="5" width="40.33203125" customWidth="1"/>
    <col min="6" max="6" width="17" customWidth="1"/>
    <col min="7" max="7" width="13.5" customWidth="1"/>
    <col min="9" max="10" width="15.83203125" customWidth="1"/>
    <col min="11" max="11" width="25.83203125" customWidth="1"/>
    <col min="12" max="12" width="36.1640625" customWidth="1"/>
    <col min="13" max="13" width="41" customWidth="1"/>
    <col min="14" max="14" width="29.83203125" customWidth="1"/>
    <col min="15" max="15" width="16.33203125" customWidth="1"/>
  </cols>
  <sheetData>
    <row r="2" spans="2:15" ht="21">
      <c r="B2" s="37" t="s">
        <v>0</v>
      </c>
      <c r="C2" s="37"/>
      <c r="D2" s="37"/>
      <c r="E2" s="37"/>
      <c r="F2" s="37"/>
      <c r="G2" s="35"/>
      <c r="I2" s="39" t="s">
        <v>127</v>
      </c>
      <c r="J2" s="39"/>
      <c r="K2" s="39"/>
      <c r="L2" s="39"/>
      <c r="M2" s="39"/>
      <c r="N2" s="39"/>
      <c r="O2" s="39"/>
    </row>
    <row r="3" spans="2:15" ht="21">
      <c r="B3" s="1" t="s">
        <v>6</v>
      </c>
      <c r="C3" s="1" t="s">
        <v>7</v>
      </c>
      <c r="D3" s="1" t="s">
        <v>8</v>
      </c>
      <c r="E3" s="1" t="s">
        <v>9</v>
      </c>
      <c r="F3" s="1" t="s">
        <v>145</v>
      </c>
      <c r="G3" s="1" t="s">
        <v>146</v>
      </c>
      <c r="I3" s="5" t="s">
        <v>6</v>
      </c>
      <c r="J3" s="5" t="s">
        <v>7</v>
      </c>
      <c r="K3" s="5" t="s">
        <v>15</v>
      </c>
      <c r="L3" s="5" t="s">
        <v>14</v>
      </c>
      <c r="M3" s="5" t="s">
        <v>9</v>
      </c>
      <c r="N3" s="5" t="s">
        <v>17</v>
      </c>
      <c r="O3" s="5" t="s">
        <v>16</v>
      </c>
    </row>
    <row r="4" spans="2:15" ht="21">
      <c r="B4" s="2" t="s">
        <v>1</v>
      </c>
      <c r="C4" s="3">
        <v>117</v>
      </c>
      <c r="D4" s="3">
        <v>0</v>
      </c>
      <c r="E4" s="3">
        <f>SUM(C4:D4)</f>
        <v>117</v>
      </c>
      <c r="F4" s="3">
        <v>2</v>
      </c>
      <c r="G4" s="1"/>
      <c r="I4" s="6" t="s">
        <v>1</v>
      </c>
      <c r="J4" s="10">
        <v>289</v>
      </c>
      <c r="K4" s="10">
        <v>3</v>
      </c>
      <c r="L4" s="10">
        <v>1</v>
      </c>
      <c r="M4" s="3">
        <f>SUM(J4:L4)</f>
        <v>293</v>
      </c>
      <c r="N4" s="10">
        <v>9</v>
      </c>
      <c r="O4" s="10">
        <v>5</v>
      </c>
    </row>
    <row r="5" spans="2:15" ht="21">
      <c r="B5" s="2" t="s">
        <v>2</v>
      </c>
      <c r="C5" s="3">
        <v>168</v>
      </c>
      <c r="D5" s="3">
        <v>0</v>
      </c>
      <c r="E5" s="3">
        <f>SUM(C5:D5)</f>
        <v>168</v>
      </c>
      <c r="F5" s="3">
        <v>2</v>
      </c>
      <c r="G5" s="46">
        <v>1</v>
      </c>
      <c r="I5" s="6" t="s">
        <v>2</v>
      </c>
      <c r="J5" s="10">
        <v>681</v>
      </c>
      <c r="K5" s="10">
        <v>0</v>
      </c>
      <c r="L5" s="10">
        <v>1</v>
      </c>
      <c r="M5" s="3">
        <f>SUM(J5:L5)</f>
        <v>682</v>
      </c>
      <c r="N5" s="10">
        <v>0</v>
      </c>
      <c r="O5" s="10">
        <v>0</v>
      </c>
    </row>
    <row r="6" spans="2:15" ht="21">
      <c r="B6" s="2" t="s">
        <v>3</v>
      </c>
      <c r="C6" s="3">
        <v>29</v>
      </c>
      <c r="D6" s="3">
        <v>0</v>
      </c>
      <c r="E6" s="3">
        <f>SUM(C6:D6)</f>
        <v>29</v>
      </c>
      <c r="F6" s="3">
        <v>0</v>
      </c>
      <c r="G6" s="46"/>
      <c r="I6" s="6" t="s">
        <v>3</v>
      </c>
      <c r="J6" s="10">
        <v>108</v>
      </c>
      <c r="K6" s="10">
        <v>0</v>
      </c>
      <c r="L6" s="10">
        <v>1</v>
      </c>
      <c r="M6" s="3">
        <f>SUM(J6:L6)</f>
        <v>109</v>
      </c>
      <c r="N6" s="10">
        <v>0</v>
      </c>
      <c r="O6" s="10">
        <v>0</v>
      </c>
    </row>
    <row r="7" spans="2:15" ht="21">
      <c r="B7" s="2" t="s">
        <v>4</v>
      </c>
      <c r="C7" s="3">
        <v>152</v>
      </c>
      <c r="D7" s="3">
        <v>6</v>
      </c>
      <c r="E7" s="3">
        <f>SUM(C7:D7)</f>
        <v>158</v>
      </c>
      <c r="F7" s="3">
        <v>2</v>
      </c>
      <c r="G7" s="46"/>
      <c r="I7" s="6" t="s">
        <v>4</v>
      </c>
      <c r="J7" s="10">
        <v>623</v>
      </c>
      <c r="K7" s="10">
        <v>33</v>
      </c>
      <c r="L7" s="10">
        <v>0</v>
      </c>
      <c r="M7" s="3">
        <f>SUM(J7:L7)</f>
        <v>656</v>
      </c>
      <c r="N7" s="10">
        <v>0</v>
      </c>
      <c r="O7" s="10">
        <v>0</v>
      </c>
    </row>
    <row r="8" spans="2:15" ht="21">
      <c r="B8" s="2" t="s">
        <v>5</v>
      </c>
      <c r="C8" s="3">
        <v>94</v>
      </c>
      <c r="D8" s="3">
        <v>0</v>
      </c>
      <c r="E8" s="3">
        <f>SUM(C8:D8)</f>
        <v>94</v>
      </c>
      <c r="F8" s="3">
        <v>1</v>
      </c>
      <c r="G8" s="46"/>
      <c r="I8" s="6" t="s">
        <v>5</v>
      </c>
      <c r="J8" s="10">
        <v>406</v>
      </c>
      <c r="K8" s="10">
        <v>3</v>
      </c>
      <c r="L8" s="10">
        <v>1</v>
      </c>
      <c r="M8" s="3">
        <f>SUM(J8:L8)</f>
        <v>410</v>
      </c>
      <c r="N8" s="10">
        <v>0</v>
      </c>
      <c r="O8" s="10">
        <v>0</v>
      </c>
    </row>
    <row r="9" spans="2:15" ht="21">
      <c r="B9" s="1"/>
      <c r="C9" s="4">
        <f>SUM(C4:C8)</f>
        <v>560</v>
      </c>
      <c r="D9" s="4">
        <f>SUM(D4:D8)</f>
        <v>6</v>
      </c>
      <c r="E9" s="4">
        <f>SUM(E4:E8)</f>
        <v>566</v>
      </c>
      <c r="F9" s="4">
        <f>SUM(F4:F8)</f>
        <v>7</v>
      </c>
      <c r="G9" s="4"/>
      <c r="I9" s="5"/>
      <c r="J9" s="4">
        <f t="shared" ref="J9:O9" si="0">SUM(J4:J8)</f>
        <v>2107</v>
      </c>
      <c r="K9" s="4">
        <f t="shared" si="0"/>
        <v>39</v>
      </c>
      <c r="L9" s="4">
        <f t="shared" si="0"/>
        <v>4</v>
      </c>
      <c r="M9" s="11">
        <f t="shared" si="0"/>
        <v>2150</v>
      </c>
      <c r="N9" s="4">
        <f t="shared" si="0"/>
        <v>9</v>
      </c>
      <c r="O9" s="4">
        <f t="shared" si="0"/>
        <v>5</v>
      </c>
    </row>
    <row r="12" spans="2:15" ht="21">
      <c r="B12" s="37" t="s">
        <v>10</v>
      </c>
      <c r="C12" s="37"/>
      <c r="D12" s="37"/>
      <c r="E12" s="37"/>
      <c r="F12" s="37"/>
      <c r="G12" s="35"/>
    </row>
    <row r="13" spans="2:15" ht="21" customHeight="1">
      <c r="B13" s="1" t="s">
        <v>6</v>
      </c>
      <c r="C13" s="1" t="s">
        <v>7</v>
      </c>
      <c r="D13" s="1" t="s">
        <v>8</v>
      </c>
      <c r="E13" s="1" t="s">
        <v>9</v>
      </c>
      <c r="F13" s="1" t="s">
        <v>145</v>
      </c>
      <c r="G13" s="1" t="s">
        <v>146</v>
      </c>
    </row>
    <row r="14" spans="2:15" ht="21">
      <c r="B14" s="2" t="s">
        <v>1</v>
      </c>
      <c r="C14" s="3">
        <v>71</v>
      </c>
      <c r="D14" s="3">
        <v>0</v>
      </c>
      <c r="E14" s="3">
        <f>SUM(C14:D14)</f>
        <v>71</v>
      </c>
      <c r="F14" s="3">
        <v>0</v>
      </c>
      <c r="G14" s="46"/>
    </row>
    <row r="15" spans="2:15" ht="21">
      <c r="B15" s="2" t="s">
        <v>2</v>
      </c>
      <c r="C15" s="3">
        <v>171</v>
      </c>
      <c r="D15" s="3">
        <v>0</v>
      </c>
      <c r="E15" s="3">
        <f>SUM(C15:D15)</f>
        <v>171</v>
      </c>
      <c r="F15" s="3">
        <v>2</v>
      </c>
      <c r="G15" s="46"/>
    </row>
    <row r="16" spans="2:15" ht="21">
      <c r="B16" s="2" t="s">
        <v>3</v>
      </c>
      <c r="C16" s="3">
        <v>12</v>
      </c>
      <c r="D16" s="3">
        <v>0</v>
      </c>
      <c r="E16" s="3">
        <f>SUM(C16:D16)</f>
        <v>12</v>
      </c>
      <c r="F16" s="3">
        <v>0</v>
      </c>
      <c r="G16" s="46"/>
    </row>
    <row r="17" spans="2:15" ht="21">
      <c r="B17" s="2" t="s">
        <v>4</v>
      </c>
      <c r="C17" s="3">
        <v>179</v>
      </c>
      <c r="D17" s="3">
        <v>8</v>
      </c>
      <c r="E17" s="3">
        <f>SUM(C17:D17)</f>
        <v>187</v>
      </c>
      <c r="F17" s="3">
        <v>3</v>
      </c>
      <c r="G17" s="46">
        <v>1</v>
      </c>
    </row>
    <row r="18" spans="2:15" ht="21">
      <c r="B18" s="2" t="s">
        <v>5</v>
      </c>
      <c r="C18" s="3">
        <v>110</v>
      </c>
      <c r="D18" s="3">
        <v>3</v>
      </c>
      <c r="E18" s="3">
        <f>SUM(C18:D18)</f>
        <v>113</v>
      </c>
      <c r="F18" s="3">
        <v>2</v>
      </c>
      <c r="G18" s="46"/>
    </row>
    <row r="19" spans="2:15" ht="21">
      <c r="B19" s="1"/>
      <c r="C19" s="4">
        <f>SUM(C14:C18)</f>
        <v>543</v>
      </c>
      <c r="D19" s="4">
        <f>SUM(D14:D18)</f>
        <v>11</v>
      </c>
      <c r="E19" s="4">
        <f>SUM(E14:E18)</f>
        <v>554</v>
      </c>
      <c r="F19" s="4">
        <f>SUM(F14:F18)</f>
        <v>7</v>
      </c>
      <c r="G19" s="4"/>
    </row>
    <row r="22" spans="2:15" ht="21">
      <c r="B22" s="38" t="s">
        <v>11</v>
      </c>
      <c r="C22" s="38"/>
      <c r="D22" s="38"/>
      <c r="E22" s="38"/>
      <c r="F22" s="38"/>
      <c r="G22" s="36"/>
    </row>
    <row r="23" spans="2:15" ht="21">
      <c r="B23" s="5" t="s">
        <v>6</v>
      </c>
      <c r="C23" s="5" t="s">
        <v>7</v>
      </c>
      <c r="D23" s="5" t="s">
        <v>8</v>
      </c>
      <c r="E23" s="5" t="s">
        <v>9</v>
      </c>
      <c r="F23" s="1" t="s">
        <v>145</v>
      </c>
      <c r="G23" s="1" t="s">
        <v>146</v>
      </c>
      <c r="I23" s="42"/>
      <c r="J23" s="42"/>
      <c r="K23" s="42"/>
      <c r="L23" s="42"/>
      <c r="M23" s="42"/>
      <c r="N23" s="42"/>
      <c r="O23" s="42"/>
    </row>
    <row r="24" spans="2:15" ht="21">
      <c r="B24" s="6" t="s">
        <v>1</v>
      </c>
      <c r="C24" s="7">
        <v>28</v>
      </c>
      <c r="D24" s="7">
        <v>3</v>
      </c>
      <c r="E24" s="12">
        <f t="shared" ref="E24:E28" si="1">SUM(C24:D24)</f>
        <v>31</v>
      </c>
      <c r="F24" s="7">
        <v>1</v>
      </c>
      <c r="G24" s="41"/>
      <c r="I24" s="43"/>
      <c r="J24" s="43"/>
      <c r="K24" s="43"/>
      <c r="L24" s="43"/>
      <c r="M24" s="43"/>
      <c r="N24" s="43"/>
      <c r="O24" s="43"/>
    </row>
    <row r="25" spans="2:15" ht="21">
      <c r="B25" s="8" t="s">
        <v>2</v>
      </c>
      <c r="C25" s="9">
        <v>220</v>
      </c>
      <c r="D25" s="9">
        <v>0</v>
      </c>
      <c r="E25" s="3">
        <f t="shared" si="1"/>
        <v>220</v>
      </c>
      <c r="F25" s="9">
        <v>3</v>
      </c>
      <c r="G25" s="41">
        <v>1</v>
      </c>
      <c r="I25" s="43"/>
      <c r="J25" s="44"/>
      <c r="K25" s="44"/>
      <c r="L25" s="44"/>
      <c r="M25" s="45"/>
      <c r="N25" s="44"/>
      <c r="O25" s="44"/>
    </row>
    <row r="26" spans="2:15" ht="21">
      <c r="B26" s="8" t="s">
        <v>3</v>
      </c>
      <c r="C26" s="9">
        <v>9</v>
      </c>
      <c r="D26" s="9">
        <v>0</v>
      </c>
      <c r="E26" s="3">
        <f t="shared" si="1"/>
        <v>9</v>
      </c>
      <c r="F26" s="9">
        <v>0</v>
      </c>
      <c r="G26" s="41"/>
      <c r="I26" s="43"/>
      <c r="J26" s="44"/>
      <c r="K26" s="44"/>
      <c r="L26" s="44"/>
      <c r="M26" s="45"/>
      <c r="N26" s="44"/>
      <c r="O26" s="44"/>
    </row>
    <row r="27" spans="2:15" ht="21">
      <c r="B27" s="8" t="s">
        <v>4</v>
      </c>
      <c r="C27" s="9">
        <v>183</v>
      </c>
      <c r="D27" s="9">
        <v>15</v>
      </c>
      <c r="E27" s="3">
        <f t="shared" si="1"/>
        <v>198</v>
      </c>
      <c r="F27" s="9">
        <v>2</v>
      </c>
      <c r="G27" s="41"/>
      <c r="I27" s="43"/>
      <c r="J27" s="44"/>
      <c r="K27" s="44"/>
      <c r="L27" s="44"/>
      <c r="M27" s="45"/>
      <c r="N27" s="44"/>
      <c r="O27" s="44"/>
    </row>
    <row r="28" spans="2:15" ht="21">
      <c r="B28" s="8" t="s">
        <v>5</v>
      </c>
      <c r="C28" s="9">
        <v>153</v>
      </c>
      <c r="D28" s="9">
        <v>0</v>
      </c>
      <c r="E28" s="3">
        <f t="shared" si="1"/>
        <v>153</v>
      </c>
      <c r="F28" s="9">
        <v>2</v>
      </c>
      <c r="G28" s="41"/>
      <c r="I28" s="43"/>
      <c r="J28" s="44"/>
      <c r="K28" s="44"/>
      <c r="L28" s="44"/>
      <c r="M28" s="45"/>
      <c r="N28" s="44"/>
      <c r="O28" s="44"/>
    </row>
    <row r="29" spans="2:15" ht="21">
      <c r="B29" s="5"/>
      <c r="C29" s="4">
        <f t="shared" ref="C29:F29" si="2">SUM(C24:C28)</f>
        <v>593</v>
      </c>
      <c r="D29" s="4">
        <f t="shared" si="2"/>
        <v>18</v>
      </c>
      <c r="E29" s="4">
        <f t="shared" si="2"/>
        <v>611</v>
      </c>
      <c r="F29" s="4">
        <f t="shared" si="2"/>
        <v>8</v>
      </c>
      <c r="G29" s="4"/>
      <c r="I29" s="43"/>
      <c r="J29" s="44"/>
      <c r="K29" s="44"/>
      <c r="L29" s="44"/>
      <c r="M29" s="45"/>
      <c r="N29" s="44"/>
      <c r="O29" s="44"/>
    </row>
    <row r="30" spans="2:15" ht="21">
      <c r="I30" s="43"/>
      <c r="J30" s="45"/>
      <c r="K30" s="45"/>
      <c r="L30" s="45"/>
      <c r="M30" s="45"/>
      <c r="N30" s="45"/>
      <c r="O30" s="45"/>
    </row>
    <row r="32" spans="2:15" ht="21">
      <c r="B32" s="38" t="s">
        <v>12</v>
      </c>
      <c r="C32" s="38"/>
      <c r="D32" s="38"/>
      <c r="E32" s="38"/>
      <c r="F32" s="38"/>
      <c r="G32" s="36"/>
    </row>
    <row r="33" spans="2:7" ht="21">
      <c r="B33" s="5" t="s">
        <v>6</v>
      </c>
      <c r="C33" s="5" t="s">
        <v>7</v>
      </c>
      <c r="D33" s="5" t="s">
        <v>8</v>
      </c>
      <c r="E33" s="5" t="s">
        <v>9</v>
      </c>
      <c r="F33" s="5" t="s">
        <v>13</v>
      </c>
      <c r="G33" s="5"/>
    </row>
    <row r="34" spans="2:7" ht="21">
      <c r="B34" s="6" t="s">
        <v>1</v>
      </c>
      <c r="C34" s="7">
        <v>73</v>
      </c>
      <c r="D34" s="7">
        <v>0</v>
      </c>
      <c r="E34" s="3">
        <f t="shared" ref="E34:E38" si="3">SUM(C34:D34)</f>
        <v>73</v>
      </c>
      <c r="F34" s="7">
        <v>1</v>
      </c>
      <c r="G34" s="41"/>
    </row>
    <row r="35" spans="2:7" ht="21">
      <c r="B35" s="8" t="s">
        <v>2</v>
      </c>
      <c r="C35" s="9">
        <v>122</v>
      </c>
      <c r="D35" s="9">
        <v>0</v>
      </c>
      <c r="E35" s="3">
        <f t="shared" si="3"/>
        <v>122</v>
      </c>
      <c r="F35" s="9">
        <v>2</v>
      </c>
      <c r="G35" s="41">
        <v>1</v>
      </c>
    </row>
    <row r="36" spans="2:7" ht="21">
      <c r="B36" s="8" t="s">
        <v>3</v>
      </c>
      <c r="C36" s="9">
        <v>58</v>
      </c>
      <c r="D36" s="9">
        <v>0</v>
      </c>
      <c r="E36" s="3">
        <f t="shared" si="3"/>
        <v>58</v>
      </c>
      <c r="F36" s="9">
        <v>1</v>
      </c>
      <c r="G36" s="41"/>
    </row>
    <row r="37" spans="2:7" ht="21">
      <c r="B37" s="8" t="s">
        <v>4</v>
      </c>
      <c r="C37" s="9">
        <v>109</v>
      </c>
      <c r="D37" s="9">
        <v>4</v>
      </c>
      <c r="E37" s="3">
        <f t="shared" si="3"/>
        <v>113</v>
      </c>
      <c r="F37" s="9">
        <v>1</v>
      </c>
      <c r="G37" s="41"/>
    </row>
    <row r="38" spans="2:7" ht="21">
      <c r="B38" s="8" t="s">
        <v>5</v>
      </c>
      <c r="C38" s="9">
        <v>49</v>
      </c>
      <c r="D38" s="9">
        <v>0</v>
      </c>
      <c r="E38" s="3">
        <f t="shared" si="3"/>
        <v>49</v>
      </c>
      <c r="F38" s="9">
        <v>0</v>
      </c>
      <c r="G38" s="41"/>
    </row>
    <row r="39" spans="2:7" ht="21">
      <c r="B39" s="5"/>
      <c r="C39" s="4">
        <f t="shared" ref="C39" si="4">SUM(C34:C38)</f>
        <v>411</v>
      </c>
      <c r="D39" s="4">
        <f t="shared" ref="D39" si="5">SUM(D34:D38)</f>
        <v>4</v>
      </c>
      <c r="E39" s="4">
        <f t="shared" ref="E39" si="6">SUM(E34:E38)</f>
        <v>415</v>
      </c>
      <c r="F39" s="4">
        <f t="shared" ref="F39" si="7">SUM(F34:F38)</f>
        <v>5</v>
      </c>
      <c r="G39" s="4"/>
    </row>
  </sheetData>
  <mergeCells count="5">
    <mergeCell ref="B2:F2"/>
    <mergeCell ref="B12:F12"/>
    <mergeCell ref="B22:F22"/>
    <mergeCell ref="B32:F32"/>
    <mergeCell ref="I2:O2"/>
  </mergeCells>
  <phoneticPr fontId="1" type="noConversion"/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9A39A-4567-B144-971F-80042263EB91}">
  <dimension ref="B1:D66"/>
  <sheetViews>
    <sheetView workbookViewId="0">
      <selection activeCell="C12" sqref="C12:C18"/>
    </sheetView>
  </sheetViews>
  <sheetFormatPr baseColWidth="10" defaultRowHeight="20"/>
  <cols>
    <col min="1" max="1" width="2.6640625" customWidth="1"/>
    <col min="2" max="2" width="15.5" style="55" customWidth="1"/>
    <col min="3" max="4" width="10.83203125" style="55"/>
  </cols>
  <sheetData>
    <row r="1" spans="2:4">
      <c r="B1" s="47" t="s">
        <v>0</v>
      </c>
      <c r="C1" s="48"/>
      <c r="D1" s="48"/>
    </row>
    <row r="2" spans="2:4">
      <c r="B2" s="49"/>
      <c r="C2" s="50" t="s">
        <v>134</v>
      </c>
      <c r="D2" s="51" t="s">
        <v>135</v>
      </c>
    </row>
    <row r="3" spans="2:4">
      <c r="B3" s="49" t="s">
        <v>2</v>
      </c>
      <c r="C3" s="50" t="s">
        <v>132</v>
      </c>
      <c r="D3" s="51" t="s">
        <v>133</v>
      </c>
    </row>
    <row r="4" spans="2:4" ht="25" customHeight="1">
      <c r="B4" s="49" t="s">
        <v>2</v>
      </c>
      <c r="C4" s="50" t="s">
        <v>133</v>
      </c>
      <c r="D4" s="51"/>
    </row>
    <row r="5" spans="2:4">
      <c r="B5" s="49" t="s">
        <v>4</v>
      </c>
      <c r="C5" s="50" t="s">
        <v>132</v>
      </c>
      <c r="D5" s="51"/>
    </row>
    <row r="6" spans="2:4">
      <c r="B6" s="49" t="s">
        <v>4</v>
      </c>
      <c r="C6" s="50" t="s">
        <v>133</v>
      </c>
      <c r="D6" s="51"/>
    </row>
    <row r="7" spans="2:4">
      <c r="B7" s="49" t="s">
        <v>1</v>
      </c>
      <c r="C7" s="50" t="s">
        <v>132</v>
      </c>
      <c r="D7" s="51"/>
    </row>
    <row r="8" spans="2:4">
      <c r="B8" s="49" t="s">
        <v>1</v>
      </c>
      <c r="C8" s="50" t="s">
        <v>133</v>
      </c>
      <c r="D8" s="51"/>
    </row>
    <row r="9" spans="2:4" ht="21" thickBot="1">
      <c r="B9" s="52" t="s">
        <v>5</v>
      </c>
      <c r="C9" s="53" t="s">
        <v>132</v>
      </c>
      <c r="D9" s="54"/>
    </row>
    <row r="10" spans="2:4" ht="21" thickBot="1">
      <c r="B10" s="50"/>
      <c r="C10" s="50"/>
      <c r="D10" s="50"/>
    </row>
    <row r="11" spans="2:4">
      <c r="B11" s="47" t="s">
        <v>10</v>
      </c>
      <c r="C11" s="48"/>
      <c r="D11" s="58"/>
    </row>
    <row r="12" spans="2:4" ht="21" customHeight="1">
      <c r="B12" s="49" t="s">
        <v>4</v>
      </c>
      <c r="C12" s="50" t="s">
        <v>133</v>
      </c>
      <c r="D12" s="51" t="s">
        <v>132</v>
      </c>
    </row>
    <row r="13" spans="2:4">
      <c r="B13" s="49" t="s">
        <v>4</v>
      </c>
      <c r="C13" s="59" t="s">
        <v>132</v>
      </c>
      <c r="D13" s="51"/>
    </row>
    <row r="14" spans="2:4">
      <c r="B14" s="49" t="s">
        <v>4</v>
      </c>
      <c r="C14" s="59" t="s">
        <v>133</v>
      </c>
      <c r="D14" s="51"/>
    </row>
    <row r="15" spans="2:4">
      <c r="B15" s="49" t="s">
        <v>2</v>
      </c>
      <c r="C15" s="59" t="s">
        <v>132</v>
      </c>
      <c r="D15" s="51"/>
    </row>
    <row r="16" spans="2:4">
      <c r="B16" s="49" t="s">
        <v>2</v>
      </c>
      <c r="C16" s="59" t="s">
        <v>133</v>
      </c>
      <c r="D16" s="51"/>
    </row>
    <row r="17" spans="2:4">
      <c r="B17" s="49" t="s">
        <v>5</v>
      </c>
      <c r="C17" s="59" t="s">
        <v>132</v>
      </c>
      <c r="D17" s="51"/>
    </row>
    <row r="18" spans="2:4" ht="21" thickBot="1">
      <c r="B18" s="52" t="s">
        <v>5</v>
      </c>
      <c r="C18" s="60" t="s">
        <v>133</v>
      </c>
      <c r="D18" s="54"/>
    </row>
    <row r="19" spans="2:4" ht="21" thickBot="1">
      <c r="C19" s="56"/>
    </row>
    <row r="20" spans="2:4">
      <c r="B20" s="47" t="s">
        <v>11</v>
      </c>
      <c r="C20" s="48"/>
      <c r="D20" s="58"/>
    </row>
    <row r="21" spans="2:4">
      <c r="B21" s="49" t="s">
        <v>2</v>
      </c>
      <c r="C21" s="59" t="s">
        <v>132</v>
      </c>
      <c r="D21" s="61" t="s">
        <v>133</v>
      </c>
    </row>
    <row r="22" spans="2:4">
      <c r="B22" s="49" t="s">
        <v>2</v>
      </c>
      <c r="C22" s="59" t="s">
        <v>133</v>
      </c>
      <c r="D22" s="61"/>
    </row>
    <row r="23" spans="2:4">
      <c r="B23" s="49" t="s">
        <v>2</v>
      </c>
      <c r="C23" s="59" t="s">
        <v>132</v>
      </c>
      <c r="D23" s="61"/>
    </row>
    <row r="24" spans="2:4">
      <c r="B24" s="49" t="s">
        <v>4</v>
      </c>
      <c r="C24" s="59" t="s">
        <v>133</v>
      </c>
      <c r="D24" s="61"/>
    </row>
    <row r="25" spans="2:4">
      <c r="B25" s="49" t="s">
        <v>4</v>
      </c>
      <c r="C25" s="59" t="s">
        <v>132</v>
      </c>
      <c r="D25" s="61"/>
    </row>
    <row r="26" spans="2:4">
      <c r="B26" s="49" t="s">
        <v>5</v>
      </c>
      <c r="C26" s="59" t="s">
        <v>133</v>
      </c>
      <c r="D26" s="61"/>
    </row>
    <row r="27" spans="2:4">
      <c r="B27" s="49" t="s">
        <v>5</v>
      </c>
      <c r="C27" s="59" t="s">
        <v>132</v>
      </c>
      <c r="D27" s="61"/>
    </row>
    <row r="28" spans="2:4" ht="21" thickBot="1">
      <c r="B28" s="52" t="s">
        <v>1</v>
      </c>
      <c r="C28" s="60" t="s">
        <v>133</v>
      </c>
      <c r="D28" s="62"/>
    </row>
    <row r="29" spans="2:4" ht="21" thickBot="1">
      <c r="B29" s="50"/>
      <c r="C29" s="59"/>
      <c r="D29" s="59"/>
    </row>
    <row r="30" spans="2:4">
      <c r="B30" s="47" t="s">
        <v>12</v>
      </c>
      <c r="C30" s="48"/>
      <c r="D30" s="58"/>
    </row>
    <row r="31" spans="2:4">
      <c r="B31" s="49" t="s">
        <v>2</v>
      </c>
      <c r="C31" s="59" t="s">
        <v>132</v>
      </c>
      <c r="D31" s="61" t="s">
        <v>132</v>
      </c>
    </row>
    <row r="32" spans="2:4">
      <c r="B32" s="49" t="s">
        <v>2</v>
      </c>
      <c r="C32" s="59" t="s">
        <v>133</v>
      </c>
      <c r="D32" s="61"/>
    </row>
    <row r="33" spans="2:4">
      <c r="B33" s="49" t="s">
        <v>4</v>
      </c>
      <c r="C33" s="59" t="s">
        <v>132</v>
      </c>
      <c r="D33" s="61"/>
    </row>
    <row r="34" spans="2:4">
      <c r="B34" s="49" t="s">
        <v>1</v>
      </c>
      <c r="C34" s="59" t="s">
        <v>133</v>
      </c>
      <c r="D34" s="61"/>
    </row>
    <row r="35" spans="2:4" ht="21" thickBot="1">
      <c r="B35" s="52" t="s">
        <v>3</v>
      </c>
      <c r="C35" s="60" t="s">
        <v>132</v>
      </c>
      <c r="D35" s="63"/>
    </row>
    <row r="36" spans="2:4" ht="21" thickBot="1">
      <c r="B36" s="50"/>
      <c r="C36" s="59"/>
      <c r="D36" s="57"/>
    </row>
    <row r="37" spans="2:4">
      <c r="B37" s="47" t="s">
        <v>131</v>
      </c>
      <c r="C37" s="48"/>
      <c r="D37" s="58"/>
    </row>
    <row r="38" spans="2:4">
      <c r="B38" s="49" t="s">
        <v>1</v>
      </c>
      <c r="C38" s="50" t="s">
        <v>133</v>
      </c>
      <c r="D38" s="61"/>
    </row>
    <row r="39" spans="2:4">
      <c r="B39" s="49" t="s">
        <v>1</v>
      </c>
      <c r="C39" s="59" t="s">
        <v>132</v>
      </c>
      <c r="D39" s="61"/>
    </row>
    <row r="40" spans="2:4">
      <c r="B40" s="49" t="s">
        <v>1</v>
      </c>
      <c r="C40" s="59" t="s">
        <v>133</v>
      </c>
      <c r="D40" s="61"/>
    </row>
    <row r="41" spans="2:4">
      <c r="B41" s="49" t="s">
        <v>1</v>
      </c>
      <c r="C41" s="59" t="s">
        <v>132</v>
      </c>
      <c r="D41" s="61"/>
    </row>
    <row r="42" spans="2:4" ht="21" thickBot="1">
      <c r="B42" s="52" t="s">
        <v>1</v>
      </c>
      <c r="C42" s="60" t="s">
        <v>133</v>
      </c>
      <c r="D42" s="63"/>
    </row>
    <row r="43" spans="2:4" ht="21" thickBot="1">
      <c r="C43" s="56"/>
      <c r="D43" s="57"/>
    </row>
    <row r="44" spans="2:4">
      <c r="B44" s="47" t="s">
        <v>144</v>
      </c>
      <c r="C44" s="48"/>
      <c r="D44" s="58"/>
    </row>
    <row r="45" spans="2:4">
      <c r="B45" s="49" t="s">
        <v>1</v>
      </c>
      <c r="C45" s="59" t="s">
        <v>132</v>
      </c>
      <c r="D45" s="61"/>
    </row>
    <row r="46" spans="2:4">
      <c r="B46" s="49" t="s">
        <v>1</v>
      </c>
      <c r="C46" s="59" t="s">
        <v>133</v>
      </c>
      <c r="D46" s="61"/>
    </row>
    <row r="47" spans="2:4">
      <c r="B47" s="49" t="s">
        <v>1</v>
      </c>
      <c r="C47" s="59" t="s">
        <v>132</v>
      </c>
      <c r="D47" s="61"/>
    </row>
    <row r="48" spans="2:4">
      <c r="B48" s="49" t="s">
        <v>1</v>
      </c>
      <c r="C48" s="59" t="s">
        <v>133</v>
      </c>
      <c r="D48" s="61"/>
    </row>
    <row r="49" spans="2:4">
      <c r="B49" s="49" t="s">
        <v>1</v>
      </c>
      <c r="C49" s="59" t="s">
        <v>132</v>
      </c>
      <c r="D49" s="61"/>
    </row>
    <row r="50" spans="2:4">
      <c r="B50" s="49" t="s">
        <v>1</v>
      </c>
      <c r="C50" s="59" t="s">
        <v>133</v>
      </c>
      <c r="D50" s="61"/>
    </row>
    <row r="51" spans="2:4">
      <c r="B51" s="49" t="s">
        <v>1</v>
      </c>
      <c r="C51" s="59" t="s">
        <v>132</v>
      </c>
      <c r="D51" s="61"/>
    </row>
    <row r="52" spans="2:4">
      <c r="B52" s="49" t="s">
        <v>1</v>
      </c>
      <c r="C52" s="59" t="s">
        <v>133</v>
      </c>
      <c r="D52" s="61"/>
    </row>
    <row r="53" spans="2:4" ht="21" thickBot="1">
      <c r="B53" s="52" t="s">
        <v>1</v>
      </c>
      <c r="C53" s="60" t="s">
        <v>132</v>
      </c>
      <c r="D53" s="62"/>
    </row>
    <row r="54" spans="2:4" ht="21" thickBot="1">
      <c r="B54" s="50"/>
      <c r="C54" s="59"/>
      <c r="D54" s="59"/>
    </row>
    <row r="55" spans="2:4">
      <c r="B55" s="47" t="s">
        <v>147</v>
      </c>
      <c r="C55" s="48"/>
      <c r="D55" s="58"/>
    </row>
    <row r="56" spans="2:4">
      <c r="B56" s="49" t="s">
        <v>136</v>
      </c>
      <c r="C56" s="59" t="s">
        <v>133</v>
      </c>
      <c r="D56" s="61"/>
    </row>
    <row r="57" spans="2:4">
      <c r="B57" s="49" t="s">
        <v>137</v>
      </c>
      <c r="C57" s="59" t="s">
        <v>132</v>
      </c>
      <c r="D57" s="61"/>
    </row>
    <row r="58" spans="2:4">
      <c r="B58" s="49" t="s">
        <v>138</v>
      </c>
      <c r="C58" s="59" t="s">
        <v>133</v>
      </c>
      <c r="D58" s="61"/>
    </row>
    <row r="59" spans="2:4">
      <c r="B59" s="49" t="s">
        <v>139</v>
      </c>
      <c r="C59" s="59" t="s">
        <v>132</v>
      </c>
      <c r="D59" s="61"/>
    </row>
    <row r="60" spans="2:4">
      <c r="B60" s="49" t="s">
        <v>140</v>
      </c>
      <c r="C60" s="59" t="s">
        <v>133</v>
      </c>
      <c r="D60" s="61"/>
    </row>
    <row r="61" spans="2:4">
      <c r="B61" s="49" t="s">
        <v>141</v>
      </c>
      <c r="C61" s="59" t="s">
        <v>132</v>
      </c>
      <c r="D61" s="61"/>
    </row>
    <row r="62" spans="2:4">
      <c r="B62" s="49" t="s">
        <v>142</v>
      </c>
      <c r="C62" s="59" t="s">
        <v>133</v>
      </c>
      <c r="D62" s="61"/>
    </row>
    <row r="63" spans="2:4" ht="21" thickBot="1">
      <c r="B63" s="52" t="s">
        <v>143</v>
      </c>
      <c r="C63" s="60" t="s">
        <v>133</v>
      </c>
      <c r="D63" s="62"/>
    </row>
    <row r="65" spans="2:3">
      <c r="B65" s="55" t="s">
        <v>132</v>
      </c>
      <c r="C65" s="55">
        <f>COUNTIF(C3:C64,"M")</f>
        <v>24</v>
      </c>
    </row>
    <row r="66" spans="2:3">
      <c r="B66" s="55" t="s">
        <v>133</v>
      </c>
      <c r="C66" s="55">
        <f>COUNTIF(C3:C64,"F")</f>
        <v>25</v>
      </c>
    </row>
  </sheetData>
  <mergeCells count="7">
    <mergeCell ref="B55:D55"/>
    <mergeCell ref="B1:D1"/>
    <mergeCell ref="B11:D11"/>
    <mergeCell ref="B20:D20"/>
    <mergeCell ref="B30:D30"/>
    <mergeCell ref="B37:D37"/>
    <mergeCell ref="B44:D4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762A3-06C3-8848-B985-8E92AF10DDE3}">
  <dimension ref="A2:I8"/>
  <sheetViews>
    <sheetView tabSelected="1" workbookViewId="0">
      <selection activeCell="B5" sqref="B5"/>
    </sheetView>
  </sheetViews>
  <sheetFormatPr baseColWidth="10" defaultRowHeight="16"/>
  <cols>
    <col min="1" max="1" width="10.83203125" customWidth="1"/>
    <col min="2" max="2" width="11.6640625" customWidth="1"/>
    <col min="3" max="3" width="26.6640625" customWidth="1"/>
    <col min="4" max="4" width="9.1640625" customWidth="1"/>
    <col min="5" max="9" width="13" customWidth="1"/>
  </cols>
  <sheetData>
    <row r="2" spans="1:9" s="1" customFormat="1" ht="38" customHeight="1">
      <c r="A2" s="40" t="s">
        <v>124</v>
      </c>
      <c r="B2" s="40"/>
      <c r="C2" s="40"/>
      <c r="D2" s="40"/>
      <c r="E2" s="40"/>
      <c r="F2" s="40"/>
      <c r="G2" s="40"/>
      <c r="H2" s="40"/>
      <c r="I2" s="40"/>
    </row>
    <row r="3" spans="1:9" s="1" customFormat="1" ht="21"/>
    <row r="4" spans="1:9" s="1" customFormat="1" ht="21">
      <c r="B4" s="22" t="s">
        <v>123</v>
      </c>
      <c r="C4" s="29" t="s">
        <v>126</v>
      </c>
      <c r="D4" s="30" t="s">
        <v>1</v>
      </c>
      <c r="E4" s="22" t="s">
        <v>2</v>
      </c>
      <c r="F4" s="22" t="s">
        <v>3</v>
      </c>
      <c r="G4" s="22" t="s">
        <v>4</v>
      </c>
      <c r="H4" s="22" t="s">
        <v>5</v>
      </c>
      <c r="I4" s="22" t="s">
        <v>125</v>
      </c>
    </row>
    <row r="5" spans="1:9" s="1" customFormat="1" ht="21">
      <c r="A5" s="23" t="s">
        <v>0</v>
      </c>
      <c r="B5" s="2">
        <v>566.40250000000003</v>
      </c>
      <c r="C5" s="27">
        <f>0.15*B5</f>
        <v>84.960374999999999</v>
      </c>
      <c r="D5" s="31">
        <v>102.79359999999961</v>
      </c>
      <c r="E5" s="2">
        <v>147.81629999999967</v>
      </c>
      <c r="F5" s="2">
        <v>66.742300000000043</v>
      </c>
      <c r="G5" s="2">
        <v>145.29169999999971</v>
      </c>
      <c r="H5" s="2">
        <v>95.560199999999782</v>
      </c>
      <c r="I5" s="2">
        <v>8.1983999999999995</v>
      </c>
    </row>
    <row r="6" spans="1:9" s="1" customFormat="1" ht="21">
      <c r="A6" s="24" t="s">
        <v>10</v>
      </c>
      <c r="B6" s="25">
        <v>554.52520000000004</v>
      </c>
      <c r="C6" s="28">
        <f>0.15*B6</f>
        <v>83.178780000000003</v>
      </c>
      <c r="D6" s="32">
        <v>72.759500000000045</v>
      </c>
      <c r="E6" s="25">
        <v>143.32230000000021</v>
      </c>
      <c r="F6" s="25">
        <v>58.957300000000011</v>
      </c>
      <c r="G6" s="25">
        <v>157.18560000000005</v>
      </c>
      <c r="H6" s="25">
        <v>112.82210000000035</v>
      </c>
      <c r="I6" s="25">
        <v>9.4783999999999988</v>
      </c>
    </row>
    <row r="7" spans="1:9" s="1" customFormat="1" ht="21">
      <c r="A7" s="23" t="s">
        <v>11</v>
      </c>
      <c r="B7" s="2">
        <v>610.82529999999997</v>
      </c>
      <c r="C7" s="27">
        <f>0.15*B7</f>
        <v>91.623794999999987</v>
      </c>
      <c r="D7" s="31">
        <v>92.811200000000113</v>
      </c>
      <c r="E7" s="2">
        <v>164.23890000000011</v>
      </c>
      <c r="F7" s="2">
        <v>69.761600000000058</v>
      </c>
      <c r="G7" s="2">
        <v>159.27010000000033</v>
      </c>
      <c r="H7" s="2">
        <v>119.06560000000005</v>
      </c>
      <c r="I7" s="2">
        <v>5.6779000000000011</v>
      </c>
    </row>
    <row r="8" spans="1:9" s="1" customFormat="1" ht="21">
      <c r="A8" s="24" t="s">
        <v>12</v>
      </c>
      <c r="B8" s="26">
        <v>415.03699999999998</v>
      </c>
      <c r="C8" s="28">
        <f>0.15*B8</f>
        <v>62.255549999999992</v>
      </c>
      <c r="D8" s="32">
        <v>71.252899999999954</v>
      </c>
      <c r="E8" s="25">
        <v>106.80520000000001</v>
      </c>
      <c r="F8" s="25">
        <v>67.353999999999971</v>
      </c>
      <c r="G8" s="25">
        <v>99.697499999999934</v>
      </c>
      <c r="H8" s="25">
        <v>60.113499999999917</v>
      </c>
      <c r="I8" s="25">
        <v>9.8139000000000038</v>
      </c>
    </row>
  </sheetData>
  <mergeCells count="1"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County breakdown</vt:lpstr>
      <vt:lpstr>District&amp;State Del breakdown</vt:lpstr>
      <vt:lpstr>National Delegate Gender</vt:lpstr>
      <vt:lpstr>Description of viability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Geiken</dc:creator>
  <cp:lastModifiedBy>Kevin Geiken</cp:lastModifiedBy>
  <dcterms:created xsi:type="dcterms:W3CDTF">2020-03-05T16:03:23Z</dcterms:created>
  <dcterms:modified xsi:type="dcterms:W3CDTF">2020-05-16T23:20:59Z</dcterms:modified>
</cp:coreProperties>
</file>